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Русева Ольга\Desktop\"/>
    </mc:Choice>
  </mc:AlternateContent>
  <xr:revisionPtr revIDLastSave="0" documentId="13_ncr:1_{FE1DCCC3-4719-471D-A331-92CBE8CF007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ДОП" sheetId="1" r:id="rId1"/>
    <sheet name="Предпроф" sheetId="3" r:id="rId2"/>
    <sheet name="ФГОС" sheetId="2" r:id="rId3"/>
    <sheet name="ПРОФ" sheetId="4" r:id="rId4"/>
    <sheet name="Отделы" sheetId="5" r:id="rId5"/>
  </sheets>
  <definedNames>
    <definedName name="_xlnm._FilterDatabase" localSheetId="0" hidden="1">ДОП!$A$9:$R$114</definedName>
    <definedName name="_xlnm._FilterDatabase" localSheetId="1" hidden="1">Предпроф!$A$11:$N$16</definedName>
    <definedName name="_xlnm._FilterDatabase" localSheetId="3" hidden="1">ПРОФ!$A$11:$O$18</definedName>
    <definedName name="_xlnm._FilterDatabase" localSheetId="2" hidden="1">ФГОС!$A$11:$P$24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2" i="1" l="1"/>
  <c r="A111" i="1"/>
  <c r="F111" i="1" s="1"/>
  <c r="F95" i="1" l="1"/>
  <c r="F94" i="1"/>
  <c r="F93" i="1"/>
  <c r="A95" i="1"/>
  <c r="A96" i="1"/>
  <c r="A93" i="1"/>
  <c r="A94" i="1"/>
  <c r="A57" i="1" l="1"/>
  <c r="F57" i="1" s="1"/>
  <c r="A22" i="2" l="1"/>
  <c r="G22" i="2" s="1"/>
  <c r="A21" i="2"/>
  <c r="G21" i="2" s="1"/>
  <c r="G16" i="2" l="1"/>
  <c r="G15" i="2"/>
  <c r="G14" i="2"/>
  <c r="G13" i="2"/>
  <c r="A41" i="1"/>
  <c r="A40" i="1"/>
  <c r="A39" i="1"/>
  <c r="A38" i="1"/>
  <c r="A37" i="1"/>
  <c r="A36" i="1"/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 l="1"/>
  <c r="A20" i="1"/>
  <c r="A19" i="1"/>
  <c r="A18" i="1"/>
  <c r="A17" i="1"/>
  <c r="A16" i="1"/>
  <c r="A15" i="1"/>
  <c r="A14" i="1"/>
  <c r="A13" i="1"/>
  <c r="A12" i="1"/>
  <c r="A11" i="1"/>
  <c r="A10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A42" i="1"/>
  <c r="F42" i="1" s="1"/>
  <c r="A43" i="1"/>
  <c r="F43" i="1" s="1"/>
  <c r="A44" i="1"/>
  <c r="F44" i="1" s="1"/>
  <c r="A45" i="1"/>
  <c r="F45" i="1" s="1"/>
  <c r="A46" i="1"/>
  <c r="F46" i="1" s="1"/>
  <c r="A47" i="1"/>
  <c r="F47" i="1" s="1"/>
  <c r="A48" i="1"/>
  <c r="F48" i="1" s="1"/>
  <c r="A49" i="1"/>
  <c r="F49" i="1" s="1"/>
  <c r="A50" i="1"/>
  <c r="F50" i="1" s="1"/>
  <c r="A51" i="1"/>
  <c r="F51" i="1" s="1"/>
  <c r="A52" i="1"/>
  <c r="F52" i="1" s="1"/>
  <c r="A53" i="1"/>
  <c r="F53" i="1" s="1"/>
  <c r="A54" i="1"/>
  <c r="F54" i="1" s="1"/>
  <c r="A55" i="1"/>
  <c r="F55" i="1" s="1"/>
  <c r="A56" i="1"/>
  <c r="F56" i="1" s="1"/>
  <c r="A58" i="1"/>
  <c r="F58" i="1" s="1"/>
  <c r="A59" i="1"/>
  <c r="F59" i="1" s="1"/>
  <c r="A60" i="1"/>
  <c r="F60" i="1" s="1"/>
  <c r="A61" i="1"/>
  <c r="F61" i="1" s="1"/>
  <c r="A62" i="1"/>
  <c r="F62" i="1" s="1"/>
  <c r="A63" i="1"/>
  <c r="F63" i="1" s="1"/>
  <c r="A64" i="1"/>
  <c r="F64" i="1" s="1"/>
  <c r="A65" i="1"/>
  <c r="F65" i="1" s="1"/>
  <c r="A66" i="1"/>
  <c r="F66" i="1" s="1"/>
  <c r="A67" i="1"/>
  <c r="F67" i="1" s="1"/>
  <c r="A68" i="1"/>
  <c r="F68" i="1" s="1"/>
  <c r="A69" i="1"/>
  <c r="F69" i="1" s="1"/>
  <c r="A70" i="1"/>
  <c r="F70" i="1" s="1"/>
  <c r="A71" i="1"/>
  <c r="F71" i="1" s="1"/>
  <c r="A72" i="1"/>
  <c r="F72" i="1" s="1"/>
  <c r="A73" i="1"/>
  <c r="F73" i="1" s="1"/>
  <c r="A74" i="1"/>
  <c r="F74" i="1" s="1"/>
  <c r="A75" i="1"/>
  <c r="F75" i="1" s="1"/>
  <c r="A76" i="1"/>
  <c r="F76" i="1" s="1"/>
  <c r="A77" i="1"/>
  <c r="F77" i="1" s="1"/>
  <c r="A78" i="1"/>
  <c r="F78" i="1" s="1"/>
  <c r="A79" i="1"/>
  <c r="F79" i="1" s="1"/>
  <c r="A80" i="1"/>
  <c r="F80" i="1" s="1"/>
  <c r="A81" i="1"/>
  <c r="F81" i="1" s="1"/>
  <c r="A82" i="1"/>
  <c r="F82" i="1" s="1"/>
  <c r="A83" i="1"/>
  <c r="F83" i="1" s="1"/>
  <c r="A84" i="1"/>
  <c r="F84" i="1" s="1"/>
  <c r="A85" i="1"/>
  <c r="F85" i="1" s="1"/>
  <c r="A86" i="1"/>
  <c r="F86" i="1" s="1"/>
  <c r="A87" i="1"/>
  <c r="F87" i="1" s="1"/>
  <c r="A88" i="1"/>
  <c r="F88" i="1" s="1"/>
  <c r="A89" i="1"/>
  <c r="F89" i="1" s="1"/>
  <c r="A90" i="1"/>
  <c r="F90" i="1" s="1"/>
  <c r="A91" i="1"/>
  <c r="F91" i="1" s="1"/>
  <c r="A92" i="1"/>
  <c r="F92" i="1" s="1"/>
  <c r="F96" i="1"/>
  <c r="A97" i="1"/>
  <c r="F97" i="1" s="1"/>
  <c r="A98" i="1"/>
  <c r="F98" i="1" s="1"/>
  <c r="A99" i="1"/>
  <c r="F99" i="1" s="1"/>
  <c r="A100" i="1"/>
  <c r="F100" i="1" s="1"/>
  <c r="A101" i="1"/>
  <c r="F101" i="1" s="1"/>
  <c r="A102" i="1"/>
  <c r="F102" i="1" s="1"/>
  <c r="A103" i="1"/>
  <c r="F103" i="1" s="1"/>
  <c r="A104" i="1"/>
  <c r="F104" i="1" s="1"/>
  <c r="A105" i="1"/>
  <c r="F105" i="1" s="1"/>
  <c r="A106" i="1"/>
  <c r="F106" i="1" s="1"/>
  <c r="A107" i="1"/>
  <c r="F107" i="1" s="1"/>
  <c r="A108" i="1"/>
  <c r="F108" i="1" s="1"/>
  <c r="A109" i="1"/>
  <c r="F109" i="1" s="1"/>
  <c r="A110" i="1"/>
  <c r="F110" i="1" s="1"/>
  <c r="A23" i="2"/>
  <c r="G23" i="2" s="1"/>
  <c r="A20" i="2"/>
  <c r="G20" i="2" s="1"/>
  <c r="F12" i="1" l="1"/>
  <c r="F11" i="1"/>
  <c r="A18" i="2"/>
  <c r="G18" i="2" s="1"/>
  <c r="A19" i="2"/>
  <c r="G19" i="2" s="1"/>
  <c r="O18" i="4" l="1"/>
  <c r="N18" i="3"/>
  <c r="A16" i="4" l="1"/>
  <c r="H16" i="4" s="1"/>
  <c r="A15" i="4"/>
  <c r="H15" i="4" s="1"/>
  <c r="A13" i="4"/>
  <c r="H13" i="4" s="1"/>
  <c r="A12" i="4"/>
  <c r="H12" i="4" s="1"/>
  <c r="A14" i="4"/>
  <c r="H14" i="4" s="1"/>
  <c r="A13" i="3" l="1"/>
  <c r="I13" i="3" s="1"/>
  <c r="A14" i="3"/>
  <c r="I14" i="3" s="1"/>
  <c r="A15" i="3"/>
  <c r="I15" i="3" s="1"/>
  <c r="A16" i="3"/>
  <c r="I16" i="3" s="1"/>
  <c r="A12" i="3"/>
  <c r="I12" i="3" s="1"/>
  <c r="A13" i="2"/>
  <c r="A15" i="2"/>
  <c r="A17" i="2"/>
  <c r="G17" i="2" s="1"/>
  <c r="A14" i="2"/>
  <c r="A16" i="2"/>
  <c r="F10" i="1" l="1"/>
  <c r="F9" i="1"/>
</calcChain>
</file>

<file path=xl/sharedStrings.xml><?xml version="1.0" encoding="utf-8"?>
<sst xmlns="http://schemas.openxmlformats.org/spreadsheetml/2006/main" count="1521" uniqueCount="520">
  <si>
    <t>Приложение 1</t>
  </si>
  <si>
    <t>к приказу МАУДО "ЦВР "Подросток"</t>
  </si>
  <si>
    <t>Перечень</t>
  </si>
  <si>
    <t>основных дополнительных общеобразовательных общеразвивающих программ,</t>
  </si>
  <si>
    <t>№ п/п</t>
  </si>
  <si>
    <t>Название программы</t>
  </si>
  <si>
    <t>Направленность</t>
  </si>
  <si>
    <t>Автор</t>
  </si>
  <si>
    <t>Дата принятия к реализации</t>
  </si>
  <si>
    <t>н</t>
  </si>
  <si>
    <t>Детей</t>
  </si>
  <si>
    <t>Отдел реализ.</t>
  </si>
  <si>
    <t>Отдел реализ. 2</t>
  </si>
  <si>
    <t>По возрасту учащихся</t>
  </si>
  <si>
    <t>По форме организации содержания</t>
  </si>
  <si>
    <t>Подготовка к службе в Вооруженных силах РФ. Овладение основами военного дела</t>
  </si>
  <si>
    <t>ВСО</t>
  </si>
  <si>
    <t>4 года</t>
  </si>
  <si>
    <t>13-17 лет</t>
  </si>
  <si>
    <t>Среднего</t>
  </si>
  <si>
    <t>Комплексная</t>
  </si>
  <si>
    <t>Юный космонавт</t>
  </si>
  <si>
    <t xml:space="preserve">Подготовка к службе в Вооруженных силах РФ. Овладение основами знаний и   умений несения армейской службы в ВВС РФ </t>
  </si>
  <si>
    <t>Юный десантник</t>
  </si>
  <si>
    <t>Подготовка к службе в Воздушно-десантных войсках. Овладение умением и навыком совершения прыжка с парашютом</t>
  </si>
  <si>
    <t>Юный разведчик</t>
  </si>
  <si>
    <t>Подготовка к службе в разведывательных подразделениях ВС РФ</t>
  </si>
  <si>
    <t>Юный спецназовец</t>
  </si>
  <si>
    <t>Юный пограничник</t>
  </si>
  <si>
    <t>Подготовка к службе в пограничных войсках</t>
  </si>
  <si>
    <t>Подготовка к службе в Вооруженных силах РФ и поступлению в высшие военные учебные заведения</t>
  </si>
  <si>
    <t>3 года</t>
  </si>
  <si>
    <t>Юный ракетчик</t>
  </si>
  <si>
    <t>Подготовка к службе в Вооруженных силах РФ. Овладение основами знаний и  умениями воинской службы в ракетных войсках</t>
  </si>
  <si>
    <t>Юный парашютист</t>
  </si>
  <si>
    <t>Подготовка к службе в ВС РФ, овладение навыком прыжка с парашютом</t>
  </si>
  <si>
    <t>Савченко Евгения Николаевна, Клюшина Ольга Дмитриевна</t>
  </si>
  <si>
    <t>14-18 лет</t>
  </si>
  <si>
    <t>Рота почётного караула</t>
  </si>
  <si>
    <t>Подготовка к службе в Вооруженных силах РФ. Овладение основами знаний и умений несения почётного караула</t>
  </si>
  <si>
    <t>Юный спасатель</t>
  </si>
  <si>
    <t>Подготовка к службе в ВС РФ, овладение знаниями и умениями, необходимыми для проведения поисково-спасательных работ</t>
  </si>
  <si>
    <t>Юный моряк</t>
  </si>
  <si>
    <t>Подготовка к службе в Военно-морском флоте РФ. Овладение работе с аквалангом. Овладение навыком управления шлюпкой</t>
  </si>
  <si>
    <t>Медные духовые инструменты</t>
  </si>
  <si>
    <t>Художественная</t>
  </si>
  <si>
    <t>ДМШ</t>
  </si>
  <si>
    <t>Белов Николай Петрович</t>
  </si>
  <si>
    <t>7 лет</t>
  </si>
  <si>
    <t>7-15 лет</t>
  </si>
  <si>
    <t>Разновозрастная</t>
  </si>
  <si>
    <t>Модульная</t>
  </si>
  <si>
    <t>Оркестр духовых инструментов</t>
  </si>
  <si>
    <t>Коллективное музицирование</t>
  </si>
  <si>
    <t>5 лет</t>
  </si>
  <si>
    <t>Основного</t>
  </si>
  <si>
    <t>Соло</t>
  </si>
  <si>
    <t>Обучение игре на шестиструнной  гитаре</t>
  </si>
  <si>
    <t>Горожанинов Сергей Радомирович</t>
  </si>
  <si>
    <t>2 года</t>
  </si>
  <si>
    <t>Народное пение</t>
  </si>
  <si>
    <t>Обучение народному пению</t>
  </si>
  <si>
    <t>Сольфеджио</t>
  </si>
  <si>
    <t>Общее фортепиано</t>
  </si>
  <si>
    <t>Обучение основам фортепианной игры</t>
  </si>
  <si>
    <t>1 год</t>
  </si>
  <si>
    <t>Дошкольного</t>
  </si>
  <si>
    <t>Фортепиано</t>
  </si>
  <si>
    <t>Обучение игре на фортепиано</t>
  </si>
  <si>
    <t>9 лет</t>
  </si>
  <si>
    <t>Аккордеон, баян</t>
  </si>
  <si>
    <t>Обучение игре на баяне, аккордеоне</t>
  </si>
  <si>
    <t xml:space="preserve">Рассказова Татьяна Иосифовна </t>
  </si>
  <si>
    <t>Хоровое пение</t>
  </si>
  <si>
    <t>Обучение хоровому пению</t>
  </si>
  <si>
    <t>Деревянные духовые инструменты</t>
  </si>
  <si>
    <t>Обучение игре на  флейте, кларнете и саксофоне</t>
  </si>
  <si>
    <t>Музыкальная литература</t>
  </si>
  <si>
    <t>Изучение творчества композиторов</t>
  </si>
  <si>
    <t>10-15 лет</t>
  </si>
  <si>
    <t>Гитара</t>
  </si>
  <si>
    <t>7-18 лет</t>
  </si>
  <si>
    <t xml:space="preserve">Вокальный ансамбль </t>
  </si>
  <si>
    <t>Обучение ансамблевому музицированию</t>
  </si>
  <si>
    <t>Эстрадное пение</t>
  </si>
  <si>
    <t>Обучение эстрадному пению</t>
  </si>
  <si>
    <t>6-15 лет</t>
  </si>
  <si>
    <t>В мире танца</t>
  </si>
  <si>
    <t>Развитие творческих способностей  учащихся 7-11 лет посредством хореографического искусства</t>
  </si>
  <si>
    <t>ДОЦ</t>
  </si>
  <si>
    <t>Аитова Оксана Вячеславовна</t>
  </si>
  <si>
    <t>7-11 лет</t>
  </si>
  <si>
    <t>Начального</t>
  </si>
  <si>
    <t>Всезнайка</t>
  </si>
  <si>
    <t>Развитие социальной компетентности  учащихся 4-7 лет</t>
  </si>
  <si>
    <t>4-7 лет</t>
  </si>
  <si>
    <t>Здравствуй, мир</t>
  </si>
  <si>
    <t>Формирование основ экологической культуры  у учащихся 4-7 лет</t>
  </si>
  <si>
    <t>Ванюшкина Татьяна Ивановна</t>
  </si>
  <si>
    <t>Разноцветные ладошки</t>
  </si>
  <si>
    <t xml:space="preserve">Развитие художественно-творческих способностей  учащихся 4-7 лет средствами изобразительной деятельности
</t>
  </si>
  <si>
    <t>Эрудит</t>
  </si>
  <si>
    <t xml:space="preserve">Развитие речи и логического мышления у  учащихся 4-7 лет </t>
  </si>
  <si>
    <t>Развитие устной речи  учащихся 4-7 лет</t>
  </si>
  <si>
    <t>Давайте дружить</t>
  </si>
  <si>
    <t>Развитие личностно-социальной компетентности  учащихся 7-11 лет</t>
  </si>
  <si>
    <t>Гуляева Галина Николаевна</t>
  </si>
  <si>
    <t>Речевая мозаика</t>
  </si>
  <si>
    <t>Корунова Юлия Александровна</t>
  </si>
  <si>
    <t>Страна красивой речи</t>
  </si>
  <si>
    <t>Формирование речевых навыков и развитие коммуникативных способностей у детей 4-6 лет</t>
  </si>
  <si>
    <t>4-6 лет</t>
  </si>
  <si>
    <t>Я люблю английский</t>
  </si>
  <si>
    <t>Формирование иноязычной коммуникативной компетенции учащихся 7-11 лет</t>
  </si>
  <si>
    <t>Купцова Ольга Владимировна</t>
  </si>
  <si>
    <t>Юный художник</t>
  </si>
  <si>
    <t>Развитие творческих способностей учащихся 7-10 лет средствами декоративно-прикладного творчества</t>
  </si>
  <si>
    <t>Курочкина Инесса Юрьевна</t>
  </si>
  <si>
    <t>7-10 лет</t>
  </si>
  <si>
    <t>Чудеса из бисера</t>
  </si>
  <si>
    <t>Мельникова Алевтина Павловна</t>
  </si>
  <si>
    <t>Hello, friends! (Привет, друзья!)</t>
  </si>
  <si>
    <t xml:space="preserve">Формирование элементарной иноязычной компетенции   учащихся 4-7 лет                   </t>
  </si>
  <si>
    <t>Новикова Елена Валерьевна</t>
  </si>
  <si>
    <t xml:space="preserve">Формирование элементарной иноязычной компетенции   учащихся 7-10 лет                   </t>
  </si>
  <si>
    <t>Мир вокруг нас</t>
  </si>
  <si>
    <t>Пильщикова Ирина Геннадьевна</t>
  </si>
  <si>
    <t>Очумелые ручки</t>
  </si>
  <si>
    <t>Let's make friends! (Давайте дружить!)</t>
  </si>
  <si>
    <t xml:space="preserve">Формирование элементарной иноязычной компетентности  учащихся 8-11 лет                      </t>
  </si>
  <si>
    <t>Сивокоз Елена Павловна</t>
  </si>
  <si>
    <t>5-7 лет</t>
  </si>
  <si>
    <t>Бисерное очарование</t>
  </si>
  <si>
    <t xml:space="preserve">Развитие творческих способностей  учащихся 4-9 лет посредством приобщения к мастерству бисерного искусства </t>
  </si>
  <si>
    <t>Смолева Ольга Сергеевна</t>
  </si>
  <si>
    <t>4-9 лет</t>
  </si>
  <si>
    <t>Азбука безопасности</t>
  </si>
  <si>
    <t>Формирование культуры безопасного поведенияи учащихся 5-7 лет</t>
  </si>
  <si>
    <t>Цепкова Ирина Владимировна</t>
  </si>
  <si>
    <t>Поиграй-ка</t>
  </si>
  <si>
    <t>Юный натуралист</t>
  </si>
  <si>
    <t>Логика с элементами математики</t>
  </si>
  <si>
    <t>Развитие логического мышления  у учащихся 4-7 лет</t>
  </si>
  <si>
    <t>Чергинская Любовь Николаевна</t>
  </si>
  <si>
    <t>Аэробика</t>
  </si>
  <si>
    <t>Обучение базовым элементам аэробики различных направлений</t>
  </si>
  <si>
    <t>Физкультурно-спортивная</t>
  </si>
  <si>
    <t>ДЮСШ</t>
  </si>
  <si>
    <t>Кошкина Ольга Петровна</t>
  </si>
  <si>
    <t>Плавание</t>
  </si>
  <si>
    <t>Обучение основам техники плавания</t>
  </si>
  <si>
    <t>Юность на сцене</t>
  </si>
  <si>
    <t>Обучение вокалу и игре на музыкальных инструментах в смешанных эстрадных ансамблях</t>
  </si>
  <si>
    <t>КЭО</t>
  </si>
  <si>
    <t>Респект</t>
  </si>
  <si>
    <t>Обучение технике исполнения эстрадных танцев</t>
  </si>
  <si>
    <t xml:space="preserve"> Галактика</t>
  </si>
  <si>
    <t>Обучение технике исполнения спортивных танцев</t>
  </si>
  <si>
    <t>10 лет</t>
  </si>
  <si>
    <t>Игра</t>
  </si>
  <si>
    <t>Обучение основам актерского мастерства</t>
  </si>
  <si>
    <t>Голышева Светлана Николаевна</t>
  </si>
  <si>
    <t>6 лет</t>
  </si>
  <si>
    <t>8-16 лет</t>
  </si>
  <si>
    <t>Мастерская вокалиста</t>
  </si>
  <si>
    <t>Обучение академическому пению</t>
  </si>
  <si>
    <t>Картавцева Виктория Радиковна</t>
  </si>
  <si>
    <t>6-16 лет</t>
  </si>
  <si>
    <t>Ступени вокального мастерства</t>
  </si>
  <si>
    <t>Костылева Светлана Петровна</t>
  </si>
  <si>
    <t>Созвездие</t>
  </si>
  <si>
    <t>Питке Татьяна Николаевна</t>
  </si>
  <si>
    <t>Класс</t>
  </si>
  <si>
    <t>Шалун</t>
  </si>
  <si>
    <t>Зарница</t>
  </si>
  <si>
    <t>Обучение народному  пению  в фольклорном коллективе</t>
  </si>
  <si>
    <t>Соколова Виктория Вячеславовна</t>
  </si>
  <si>
    <t>Обучение основам эстрадного вокала</t>
  </si>
  <si>
    <t>Стуколов Виктор Николаевич</t>
  </si>
  <si>
    <t>12-17 лет</t>
  </si>
  <si>
    <t>Фантазия</t>
  </si>
  <si>
    <t>Чеклова Галина Васильевна</t>
  </si>
  <si>
    <t>7-16 лет</t>
  </si>
  <si>
    <t>Музыкальная капель</t>
  </si>
  <si>
    <t>Щетинкина Ирина Владимировна</t>
  </si>
  <si>
    <t>Уральские самоцветы</t>
  </si>
  <si>
    <t>Обучение технике исполнения народных танцев</t>
  </si>
  <si>
    <t>Щукина Светлана Леонидовна</t>
  </si>
  <si>
    <t>7-14 лет</t>
  </si>
  <si>
    <t>МС</t>
  </si>
  <si>
    <t>Свидерская Наталия Ивановна</t>
  </si>
  <si>
    <t>УВК</t>
  </si>
  <si>
    <t>Речецветик</t>
  </si>
  <si>
    <t>Коррекция нарушений звукопроизношения и недостатков в формировании фонематической стороны речи.</t>
  </si>
  <si>
    <t>Музыкальная палитра</t>
  </si>
  <si>
    <t>Обучение эстрадному вокалу</t>
  </si>
  <si>
    <t>Огонёк</t>
  </si>
  <si>
    <t>Ильичова Екатерина Владимировна</t>
  </si>
  <si>
    <t>Линия красоты</t>
  </si>
  <si>
    <t>Обучение искусству визажа, маникюра и нейл-арта</t>
  </si>
  <si>
    <t>о</t>
  </si>
  <si>
    <t>14-17 лет</t>
  </si>
  <si>
    <t>Радуга талантов</t>
  </si>
  <si>
    <t>Попова Елена Андреевна</t>
  </si>
  <si>
    <t>От звука к букве</t>
  </si>
  <si>
    <t>Тимофеева Марина Михайловна</t>
  </si>
  <si>
    <t>Обучение лепке из пластилина и пластилиногра фии</t>
  </si>
  <si>
    <t>ОНП</t>
  </si>
  <si>
    <t>Бекешева Тамара Николаевна</t>
  </si>
  <si>
    <t>Мир игрушки</t>
  </si>
  <si>
    <t>Обучение изготовлению мягкой и сувенирной игрушки</t>
  </si>
  <si>
    <t>Кайдарова Татьяна Ивановна</t>
  </si>
  <si>
    <t>Вдохновение</t>
  </si>
  <si>
    <t>Обучение исполнению графических и живописных рисунков</t>
  </si>
  <si>
    <t>Коннова Ирина Михайловна</t>
  </si>
  <si>
    <t>Мир творчества</t>
  </si>
  <si>
    <t>Кузнецова Татьяна Васильевна</t>
  </si>
  <si>
    <t>Обучение художественному декорированию предметов</t>
  </si>
  <si>
    <t>Миролюбова Римма Александровна</t>
  </si>
  <si>
    <t>Палитра</t>
  </si>
  <si>
    <t>Никифорова Надежда Васильевна</t>
  </si>
  <si>
    <t>7-12 лет</t>
  </si>
  <si>
    <t>Нить Ариадны</t>
  </si>
  <si>
    <t>Обучение вязанию крючком игрушек, салфеток, одежды</t>
  </si>
  <si>
    <t>Попцова Галина Николаевна</t>
  </si>
  <si>
    <t>8-12 лет</t>
  </si>
  <si>
    <t>Волшебный клубок</t>
  </si>
  <si>
    <t>Формирование навыков вязания крючком и спицами</t>
  </si>
  <si>
    <t>Путимцева Елена Валерьевна</t>
  </si>
  <si>
    <t>8-13 лет</t>
  </si>
  <si>
    <t>Сувениры</t>
  </si>
  <si>
    <t>Мир пластики</t>
  </si>
  <si>
    <t>Обучение пластилинографии, лепке из глины и росписи</t>
  </si>
  <si>
    <t>Тарасенко Людмила Васильевна</t>
  </si>
  <si>
    <t>Обучение технологии изготовления поделок из различных материалов</t>
  </si>
  <si>
    <t>Алексеева Наталья Петровна</t>
  </si>
  <si>
    <t>В ритме танца</t>
  </si>
  <si>
    <t>Обучение технике народного танца</t>
  </si>
  <si>
    <t>Андреянова Анна Владимировна</t>
  </si>
  <si>
    <t>9-17 лет</t>
  </si>
  <si>
    <t>Обучение вязанию крючком и спицами</t>
  </si>
  <si>
    <t xml:space="preserve">Галеева Зульфия Шакировна </t>
  </si>
  <si>
    <t>Глазатова Светлана Михайловна</t>
  </si>
  <si>
    <t>Зотова Земфира Анатольевна</t>
  </si>
  <si>
    <t>Футбол</t>
  </si>
  <si>
    <t>Обучение техники игры в футбол</t>
  </si>
  <si>
    <t>Казак Александр Анатольевич</t>
  </si>
  <si>
    <t>Весёлый муравейник</t>
  </si>
  <si>
    <t>Обучение основам театральной деятельности</t>
  </si>
  <si>
    <t>Калашникова Елена Васильевна</t>
  </si>
  <si>
    <t>Подготовка к службе в Вооруженных силах РФ. Овладение основами знаний и умений несения армейской службы</t>
  </si>
  <si>
    <t>Виктория</t>
  </si>
  <si>
    <t>Обучение игре на музыкальных инструментах (ВИА)</t>
  </si>
  <si>
    <t>Костенко Александр Петрович</t>
  </si>
  <si>
    <t>10-18 лет</t>
  </si>
  <si>
    <t>Удивительный мир лепки</t>
  </si>
  <si>
    <t>Новиченко Любовь Владимировна</t>
  </si>
  <si>
    <t>Вольная борьба</t>
  </si>
  <si>
    <t>Обучение техники вольной борьбы</t>
  </si>
  <si>
    <t>Новичков Дмитрий Александрович</t>
  </si>
  <si>
    <t>Фантазии из бисера</t>
  </si>
  <si>
    <t>Обучение бисероплетению</t>
  </si>
  <si>
    <t>Тищенко Наталья Александровна</t>
  </si>
  <si>
    <t>Здоровый образ жизни</t>
  </si>
  <si>
    <t>Укрепление здоровья и пропаганда ЗОЖ</t>
  </si>
  <si>
    <t>Шевченко Геннадий  Николаевич</t>
  </si>
  <si>
    <t>чел.</t>
  </si>
  <si>
    <t>8 лет</t>
  </si>
  <si>
    <t>Пояснение (инвариант)</t>
  </si>
  <si>
    <t>Срок реали-зации</t>
  </si>
  <si>
    <t>Возраст учащихся</t>
  </si>
  <si>
    <t>Отдел разраб.</t>
  </si>
  <si>
    <t>11 лет</t>
  </si>
  <si>
    <t>Интегрированная</t>
  </si>
  <si>
    <t>Примечание</t>
  </si>
  <si>
    <t>Вынести на МС</t>
  </si>
  <si>
    <t>Вынести на МС
Детей вместе со Зверевым
Звереву сделать  программу по ударным!</t>
  </si>
  <si>
    <t>7 -13 лет</t>
  </si>
  <si>
    <t>Саранчева Татьяна Николаевна, Ракова Марина Михайловна</t>
  </si>
  <si>
    <t>Шабольников Александр Евгеньевич</t>
  </si>
  <si>
    <t>9-10 лет</t>
  </si>
  <si>
    <t>Старостина Светлана Васильевна</t>
  </si>
  <si>
    <t>Мысли и говори красиво</t>
  </si>
  <si>
    <t>Баймухамбетова  Кристина Анатольевна,  Филь Анастасия Анатольевна</t>
  </si>
  <si>
    <t>Гомозова Наталья Кимовна,  Зверев Олег Анатольевич</t>
  </si>
  <si>
    <t>Березенко Венера Наилевна, Зайнутдинова Галина Закарьевна, Беспоместная Зульфия Зиннуровна</t>
  </si>
  <si>
    <t>Характеристика направленности программы</t>
  </si>
  <si>
    <t>Галактика</t>
  </si>
  <si>
    <t>Отдел</t>
  </si>
  <si>
    <t>Краткое содержание</t>
  </si>
  <si>
    <t>Контингент обучающихся</t>
  </si>
  <si>
    <t>1-4 класс</t>
  </si>
  <si>
    <t>По виду</t>
  </si>
  <si>
    <t>Общеразвивающая</t>
  </si>
  <si>
    <t>Скорлупова Ирина Владимировна, Когадаева Наталья Геннадьевна</t>
  </si>
  <si>
    <t>7-8 лет</t>
  </si>
  <si>
    <t>Радуга фантазии</t>
  </si>
  <si>
    <t>8-14 лет</t>
  </si>
  <si>
    <t>Чикризова Екатерина Александровна</t>
  </si>
  <si>
    <t>Пеняева Лариса Ивановна, Пенетова Светлана Васильевна</t>
  </si>
  <si>
    <t xml:space="preserve">Перечень </t>
  </si>
  <si>
    <t>программ профессионального обучения,</t>
  </si>
  <si>
    <t>№</t>
  </si>
  <si>
    <t>Отдел разработки</t>
  </si>
  <si>
    <t>Срок реализации</t>
  </si>
  <si>
    <t>Бокс</t>
  </si>
  <si>
    <t>Пенетова Светлана Васильевна, Перевозников Павел Александрович</t>
  </si>
  <si>
    <t>Каратэдо</t>
  </si>
  <si>
    <t>Обучение технике и практике бокса</t>
  </si>
  <si>
    <t>Обучение технике катэдо</t>
  </si>
  <si>
    <t>Самбо</t>
  </si>
  <si>
    <t>Обучение технике плаванию</t>
  </si>
  <si>
    <t>Обучение технике игры в футбол</t>
  </si>
  <si>
    <t>Обучение технике самбо</t>
  </si>
  <si>
    <t>Пенетова Светлана Васильевна, Абдрашев Александр Галимжанович</t>
  </si>
  <si>
    <t>Пенетова Светлана Васильевна</t>
  </si>
  <si>
    <t>10-21 год</t>
  </si>
  <si>
    <t>8-18 лет</t>
  </si>
  <si>
    <t>Количество детей</t>
  </si>
  <si>
    <t>Ситник Дмитрий Анатольевич, Третьяков Василий Иванович</t>
  </si>
  <si>
    <t>Повар</t>
  </si>
  <si>
    <t>Кондитер</t>
  </si>
  <si>
    <t>Пекарь</t>
  </si>
  <si>
    <t>Профессинальная подготовка  старшеклассников</t>
  </si>
  <si>
    <t>Социально - педагогическая</t>
  </si>
  <si>
    <t>ОПП ОП</t>
  </si>
  <si>
    <t>Пугайчук Татьяна Викторовна</t>
  </si>
  <si>
    <t>Мясникова Галина Николаевна</t>
  </si>
  <si>
    <t>5 мес</t>
  </si>
  <si>
    <t>9 мес</t>
  </si>
  <si>
    <t>14 и старше</t>
  </si>
  <si>
    <t>Ритмика</t>
  </si>
  <si>
    <t>Формирование творческой развитой личности средствами хореографического искусства</t>
  </si>
  <si>
    <t>1 класс</t>
  </si>
  <si>
    <t>1-3 класс</t>
  </si>
  <si>
    <t>Развитие логического мышления</t>
  </si>
  <si>
    <t>Лабиринты логики</t>
  </si>
  <si>
    <t>Сохрани свою жизнь</t>
  </si>
  <si>
    <t>Контролер-кассир</t>
  </si>
  <si>
    <t>ОПП ТД</t>
  </si>
  <si>
    <t>Морозова Татьяна Леонидовна</t>
  </si>
  <si>
    <t>Павлова Ирина Константиновна</t>
  </si>
  <si>
    <t>Павлова Ирина Константиновна, Смирнова Ольга Петровна</t>
  </si>
  <si>
    <t>Брюнин Андрей Иванович, Анчин Александр Петрович, Николаев Дмитрий Юрьевич, Раздобудько Андрей Давзятович</t>
  </si>
  <si>
    <t>Колесников Александр Васильевич, Мещеряков Сергей Юрьевич, Кочкарев Александр Дмитриевич</t>
  </si>
  <si>
    <t>Мухарямов  Рустам Сахибгараевич, Голубев Геннадий Сергеевич, Андреев Владимир Лазаревич</t>
  </si>
  <si>
    <t>Тыщенко Виталий Анатольевич</t>
  </si>
  <si>
    <t>(физкультурно-спортивная направленность)</t>
  </si>
  <si>
    <t>Кто реализует</t>
  </si>
  <si>
    <t>Абдрашев Александр Галимжанович, Сазонов Иван Алексеевич, Кадырмаев Рафаэль Ринатович</t>
  </si>
  <si>
    <t>Старостин Николай Николаевич, Пашкин Владимир Адександрович, Бочаров Эдуард Анатольевич</t>
  </si>
  <si>
    <t>Военно-патриотическое воспитание</t>
  </si>
  <si>
    <t>Живопись и графика</t>
  </si>
  <si>
    <t>Художественное вязание крючком</t>
  </si>
  <si>
    <t>Вязание крючком и спицами</t>
  </si>
  <si>
    <t>Изготовление игрушек-сувениров</t>
  </si>
  <si>
    <t>Пластилинография. Лепка из глины и роспись</t>
  </si>
  <si>
    <t>Лепка из пластилина и пластилинография</t>
  </si>
  <si>
    <t>Изготовление  мягкой   и сувенирной игрушки</t>
  </si>
  <si>
    <t>Бисеронизание</t>
  </si>
  <si>
    <t>Изготовление сувениров</t>
  </si>
  <si>
    <t>Формирование экологической культуры</t>
  </si>
  <si>
    <t>Декоратино-прикладное и изобразительное творчество</t>
  </si>
  <si>
    <t>Развитие личностно-социальной компетенции</t>
  </si>
  <si>
    <t>Формирование иноязычной коммуникативной компетенции</t>
  </si>
  <si>
    <t>Развитие творческих способностей</t>
  </si>
  <si>
    <t>Формирование культуры безопасного поведения</t>
  </si>
  <si>
    <t>Развитие игровой деятельности</t>
  </si>
  <si>
    <t>Развитие устной речи</t>
  </si>
  <si>
    <t>Формирование элементарной иноязычной компетенции</t>
  </si>
  <si>
    <t>Формирование основ экологической культуры</t>
  </si>
  <si>
    <t>Развитие средствами хореографического искусства</t>
  </si>
  <si>
    <t>Развитие художественных способностей</t>
  </si>
  <si>
    <t>Формирование речевых навыков и развитие коммуникативных способностей</t>
  </si>
  <si>
    <t>Развитие речи и логического мышления</t>
  </si>
  <si>
    <t>Современный танец</t>
  </si>
  <si>
    <t>Эстрадный вокал и игра на музыкальных инструментах</t>
  </si>
  <si>
    <t>Театральная деятельность</t>
  </si>
  <si>
    <t>Обучение игре на шестиструнной гитаре</t>
  </si>
  <si>
    <t>Академический и эстрадный вокал</t>
  </si>
  <si>
    <t>Эстрадный вокал</t>
  </si>
  <si>
    <t>Спортивные бальные танцы</t>
  </si>
  <si>
    <t>Народный танец</t>
  </si>
  <si>
    <t>Вокал</t>
  </si>
  <si>
    <t>Искусства визажа, маникюра и нейл-арта</t>
  </si>
  <si>
    <t>Декоративно-прикладное и изобразительное творчество</t>
  </si>
  <si>
    <t xml:space="preserve">Развитие речи </t>
  </si>
  <si>
    <t>Поделки из соленого теста</t>
  </si>
  <si>
    <t>Игра на музыкальных инструментах</t>
  </si>
  <si>
    <t>Поделки и сувениры</t>
  </si>
  <si>
    <t>Общеразвивающие упражнения</t>
  </si>
  <si>
    <t>Народно-сценический танец</t>
  </si>
  <si>
    <t>Огонек</t>
  </si>
  <si>
    <t>Шестиструнная гитара</t>
  </si>
  <si>
    <t>ВОИН (Рукопашный бой)</t>
  </si>
  <si>
    <t>Направление
 (по ФГОС)</t>
  </si>
  <si>
    <t>Дата принятия
 к реализации</t>
  </si>
  <si>
    <t>рабочих программ по внеурочной деятельности</t>
  </si>
  <si>
    <t>дополнительных общеобразовательных предпрофессиональных программ,</t>
  </si>
  <si>
    <t>Собцов Александр Александрович</t>
  </si>
  <si>
    <t>Пугайчук Татьяна Викторовна, Панькина Юлия Владимировна, Артемьева Галина Сергеевна</t>
  </si>
  <si>
    <t>4 мес</t>
  </si>
  <si>
    <t>художественная</t>
  </si>
  <si>
    <t>1-2 класс</t>
  </si>
  <si>
    <t>Приложение 2</t>
  </si>
  <si>
    <t>Приложение 3</t>
  </si>
  <si>
    <t>программ профессиональной подготовки,</t>
  </si>
  <si>
    <t>Обучение техники рукопашного боя</t>
  </si>
  <si>
    <t>Обучение основам музыкальной грамоты</t>
  </si>
  <si>
    <t xml:space="preserve">Приложение </t>
  </si>
  <si>
    <t>7-17 лет</t>
  </si>
  <si>
    <t>социально-педагогическая</t>
  </si>
  <si>
    <t>общекультурное</t>
  </si>
  <si>
    <t>социальное</t>
  </si>
  <si>
    <t>Пантелин Александр Петрович, Никитин Валерий Петрович, Щеголев Станислав Михайлович</t>
  </si>
  <si>
    <t>Болодурин Алексей Фёдорович, Салтаева Елена Юрьевна</t>
  </si>
  <si>
    <t>Лапшина Ирина Владимировна</t>
  </si>
  <si>
    <t>4-13 лет</t>
  </si>
  <si>
    <t>11-17 лет</t>
  </si>
  <si>
    <t>Студия эстрадного мастерства "Подросток"</t>
  </si>
  <si>
    <t>Мир талантов</t>
  </si>
  <si>
    <t>Батракова Надежда Анатольевна</t>
  </si>
  <si>
    <t>Творцы-молодцы</t>
  </si>
  <si>
    <t>Жиляева Людмила Алексеевна</t>
  </si>
  <si>
    <t>Обучение изготовлению сувениров из различных материалов</t>
  </si>
  <si>
    <t>Декупаж, точечная роспись, картонаж, лепка, объёмное декорирование</t>
  </si>
  <si>
    <t>Я - декоратор</t>
  </si>
  <si>
    <t>11-15  лет</t>
  </si>
  <si>
    <t>Обучение изготовлению игрушек-сувениров из текстиля, меха, кожи</t>
  </si>
  <si>
    <t>Первый мяч</t>
  </si>
  <si>
    <t>Обучение технике футбола</t>
  </si>
  <si>
    <t>Перевозников Павел Александрович, Скопинцев Дмитрий Сергеевич, Никитин Владимир Юрьевич, Скорик Петр Николаевич, Тугов Алексей Алексеевич</t>
  </si>
  <si>
    <t>Пеняева Лариса Ивановна, Середюк Ольга Валентиновна, Гальченко Альфия Наильевна, Трунилова Юлия Николаевна, Неседова Дарья Олеговна</t>
  </si>
  <si>
    <t>Пеняева Лариса Ивановна, Середюк Ольга Валентиновна, Гальченко Альфия Наильевна, Трунилова Юлия Николаевна, Власенко Елена Александровна, Неседова Дарья Олеговна</t>
  </si>
  <si>
    <t>Весёлый английский</t>
  </si>
  <si>
    <t>Развитие игровой деятельности учащихся 5-7 лет</t>
  </si>
  <si>
    <t>7-9 лет</t>
  </si>
  <si>
    <t>Формирование основ экологической культуры  у учащихся 5-7 лет</t>
  </si>
  <si>
    <t>Формирование коммуникативной компетенции у учащихся 7-8 лет</t>
  </si>
  <si>
    <t>Формирование культуры безопасного поведения у учащихся 7-10 лет</t>
  </si>
  <si>
    <t>Развитие творческих способностей учащихся 7-10 лет</t>
  </si>
  <si>
    <t>Развитие личностносоциальной компетентности у чащихся 7-9 лет</t>
  </si>
  <si>
    <t>Развитие логического мышления у учащихся 7-9 лет</t>
  </si>
  <si>
    <t>Формирование элементарной иноязычной компетенции у учащихся 7-8 лет</t>
  </si>
  <si>
    <t>7-13 лет</t>
  </si>
  <si>
    <t>Экология и творчество</t>
  </si>
  <si>
    <t>Поделки из природного материала</t>
  </si>
  <si>
    <t>Арлекино</t>
  </si>
  <si>
    <t>Театральная мастерская</t>
  </si>
  <si>
    <t>Юный мотострелок</t>
  </si>
  <si>
    <t>Физическое развитие детей с ограниченными возмжностями</t>
  </si>
  <si>
    <t xml:space="preserve"> Казак Виктор Анатолевич, Сычёв Евгений Васильевич, Клименко Сергей Иванович</t>
  </si>
  <si>
    <t>Развитие речи учащихся 5-7 лет</t>
  </si>
  <si>
    <t>Обучение изобразительному и декоративно-прикладному творчеству</t>
  </si>
  <si>
    <t>Обучение игре на трубе, валторне, тромбоне</t>
  </si>
  <si>
    <t>Когадаева Наталья Геннадьевна, Скорлупова Ирина Владимировна, Рутчина Екатерина Дмитриевна</t>
  </si>
  <si>
    <t xml:space="preserve">Чеснокова Марина Станиславовна, Рутчина Екатерина Дмитриевна, Карякина Мария Юрьевна </t>
  </si>
  <si>
    <t>Обучение лепке из пластилина и пластилинографии</t>
  </si>
  <si>
    <t>Обучение лепки из солёного теста</t>
  </si>
  <si>
    <t>Обрезанов Сергей Николаевич, Багаутдинов Наиль Зайнедович. Кириллов Александр Викторович</t>
  </si>
  <si>
    <t xml:space="preserve">Перепечаев Сергей Петрович, Максимов Андрей Виталиевич </t>
  </si>
  <si>
    <t>Чудеса из ткани</t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</si>
  <si>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  </t>
    </r>
    <r>
      <rPr>
        <sz val="11"/>
        <color theme="1"/>
        <rFont val="Times New Roman"/>
        <family val="1"/>
        <charset val="204"/>
      </rPr>
      <t>Военно-спортивный отдел;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</si>
  <si>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Детская музыкальная школа;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</si>
  <si>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Детский клуб «Огонек»;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</si>
  <si>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Детско-юношеская спортивная школа "Маяк";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</si>
  <si>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Дошкольно-образовательный центр "Буратино";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</si>
  <si>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  </t>
    </r>
    <r>
      <rPr>
        <sz val="11"/>
        <color theme="1"/>
        <rFont val="Times New Roman"/>
        <family val="1"/>
        <charset val="204"/>
      </rPr>
      <t>Культурно-эстетический отдел;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</si>
  <si>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  </t>
    </r>
    <r>
      <rPr>
        <sz val="11"/>
        <color theme="1"/>
        <rFont val="Times New Roman"/>
        <family val="1"/>
        <charset val="204"/>
      </rPr>
      <t>Методическая служба;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</si>
  <si>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  </t>
    </r>
    <r>
      <rPr>
        <sz val="11"/>
        <color theme="1"/>
        <rFont val="Times New Roman"/>
        <family val="1"/>
        <charset val="204"/>
      </rPr>
      <t>Организационно-массовый отдел;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</si>
  <si>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Отдел народных промыслов;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</si>
  <si>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Отдел профессиональной подготовки;</t>
    </r>
  </si>
  <si>
    <r>
      <t>•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1"/>
        <color theme="1"/>
        <rFont val="Times New Roman"/>
        <family val="1"/>
        <charset val="204"/>
      </rPr>
      <t>Учебно-воспитательный комплекс (с. Краснохолм).</t>
    </r>
  </si>
  <si>
    <t>ОМО</t>
  </si>
  <si>
    <t>ОПП</t>
  </si>
  <si>
    <t>Морозова Татьяна Леонидовна, 
Евдокимова Светлана Викторовна, Калинина Светлана Петровна, Киричек Ирина Владимировна, Антонова Галина Игоревна, Русева Ольга Анатольевна</t>
  </si>
  <si>
    <t>Юный зенитчик</t>
  </si>
  <si>
    <t>Абдрашев Александр Галимжанович, Сазонов Иван Алексеевич, Пенетова С.В.</t>
  </si>
  <si>
    <t>Адаптивная физкультура</t>
  </si>
  <si>
    <t>11-15 лет</t>
  </si>
  <si>
    <t>Разно-возрастная</t>
  </si>
  <si>
    <t>Развитие игровой деятельности учащихся 7-9 лет</t>
  </si>
  <si>
    <t xml:space="preserve"> Кузнец Татьяна Александровна, Белов Александр Петрович</t>
  </si>
  <si>
    <t>Канавченко Кристина Владимировна, Скорлупова Ирина Владимировна</t>
  </si>
  <si>
    <t xml:space="preserve">Чердинцева Екатерина Кирилловна, Федотов Сергей Геннадьевич, Филонова Ирина Владимировна </t>
  </si>
  <si>
    <t>реализуемых в 2020/2021 учебном году</t>
  </si>
  <si>
    <t>Мелихов Сергей Иванович,Петренко Фируз Александрович</t>
  </si>
  <si>
    <r>
      <t>Комаров Евгений Александрович, Ахременков Евгений Павлович, Мухин Сергей Владимирович, Г</t>
    </r>
    <r>
      <rPr>
        <u/>
        <sz val="11"/>
        <rFont val="Times New Roman"/>
        <family val="1"/>
        <charset val="1"/>
      </rPr>
      <t xml:space="preserve">ирин Алексей Леонидович </t>
    </r>
    <r>
      <rPr>
        <sz val="11"/>
        <rFont val="Times New Roman"/>
        <family val="1"/>
        <charset val="1"/>
      </rPr>
      <t xml:space="preserve"> Тарануха Дмитрий Юрьевич</t>
    </r>
  </si>
  <si>
    <t>8-11 лет</t>
  </si>
  <si>
    <t>Самбо для детей</t>
  </si>
  <si>
    <t>Обучение основам техники самбо</t>
  </si>
  <si>
    <t>Старостин Николай Николаевич</t>
  </si>
  <si>
    <t>Чудотворчество</t>
  </si>
  <si>
    <t>Лепка из пластилина, пластилинография и бумагопластика</t>
  </si>
  <si>
    <t>Обучение лепке из пластилина и пластилинографии, бумагопластике</t>
  </si>
  <si>
    <t>Магия бисера</t>
  </si>
  <si>
    <t>Обучение бисеронизанию</t>
  </si>
  <si>
    <t>Керпато Алина Анатольевна</t>
  </si>
  <si>
    <t>Кириенко Екатерина Сергеевна</t>
  </si>
  <si>
    <t>Планета творчества</t>
  </si>
  <si>
    <t>Живопись и графика, пластилиновая живопись, бумажная пластика</t>
  </si>
  <si>
    <t>Обучение живописи, графике, пластилиновой живописи, бумажной пластике</t>
  </si>
  <si>
    <t>Лайкина Галина Александровна</t>
  </si>
  <si>
    <t>6-17 лет</t>
  </si>
  <si>
    <t>Мелодия</t>
  </si>
  <si>
    <t>Вокально-хоровое пение</t>
  </si>
  <si>
    <t>Обучение вокально-хоровому пению</t>
  </si>
  <si>
    <t>Копылова Ирина Анатольевна</t>
  </si>
  <si>
    <t>Рутчина Екатерина Дмитриевна, Богданова Виктория Юрьевна</t>
  </si>
  <si>
    <t xml:space="preserve">Карякина Мария Юрьевна </t>
  </si>
  <si>
    <t>от 31.08.2020 № 01/1-1-142</t>
  </si>
  <si>
    <t xml:space="preserve">Отдел </t>
  </si>
  <si>
    <t xml:space="preserve"> Газукин Сергей Николаевич, Снадин Василий Петрович</t>
  </si>
  <si>
    <t xml:space="preserve">Прокопьева Юлия Александровна, Максимова Марина Ильинична, Хаменкова Елена Владимировна, Шаныгина Наталья Юрьевна, Бородина Елена Петровна, Ларионова Надежда Вячеславовна </t>
  </si>
  <si>
    <t>Когадаева Наталья Геннадьевна,  Рутчина Екатерина Дмитриевна</t>
  </si>
  <si>
    <t>Даренский Константин Сергеевич</t>
  </si>
  <si>
    <t>социально-гуманитарная</t>
  </si>
  <si>
    <t>Социально-гуманитарная</t>
  </si>
  <si>
    <t xml:space="preserve"> </t>
  </si>
  <si>
    <t>основных дополнительных общеобразовательных общеразвивающих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</si>
</sst>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Calibri"/>
      <family val="2"/>
      <charset val="204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1"/>
    </font>
    <font>
      <b/>
      <sz val="11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u/>
      <sz val="11"/>
      <name val="Times New Roman"/>
      <family val="1"/>
      <charset val="1"/>
    </font>
    <font>
      <sz val="12"/>
      <name val="Times New Roman"/>
      <family val="1"/>
      <charset val="204"/>
    </font>
    <font>
      <sz val="8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BEEF4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0" xfId="0" applyFont="1" applyBorder="1"/>
    <xf numFmtId="0" fontId="1" fillId="2" borderId="0" xfId="0" applyFont="1" applyFill="1"/>
    <xf numFmtId="0" fontId="4" fillId="0" borderId="0" xfId="0" applyFont="1"/>
    <xf numFmtId="0" fontId="6" fillId="0" borderId="0" xfId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top"/>
    </xf>
    <xf numFmtId="0" fontId="15" fillId="0" borderId="1" xfId="1" applyFont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left" vertical="top" wrapText="1"/>
    </xf>
    <xf numFmtId="0" fontId="15" fillId="0" borderId="3" xfId="1" applyFont="1" applyFill="1" applyBorder="1" applyAlignment="1">
      <alignment horizontal="left" vertical="top" wrapText="1"/>
    </xf>
    <xf numFmtId="14" fontId="15" fillId="0" borderId="1" xfId="1" applyNumberFormat="1" applyFont="1" applyFill="1" applyBorder="1" applyAlignment="1">
      <alignment horizontal="center" vertical="top"/>
    </xf>
    <xf numFmtId="0" fontId="15" fillId="0" borderId="5" xfId="1" applyFont="1" applyFill="1" applyBorder="1" applyAlignment="1">
      <alignment horizontal="left" vertical="top" wrapText="1"/>
    </xf>
    <xf numFmtId="14" fontId="15" fillId="0" borderId="6" xfId="1" applyNumberFormat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top" wrapText="1"/>
    </xf>
    <xf numFmtId="0" fontId="15" fillId="2" borderId="2" xfId="1" applyFont="1" applyFill="1" applyBorder="1" applyAlignment="1">
      <alignment horizontal="left" vertical="top" wrapText="1"/>
    </xf>
    <xf numFmtId="0" fontId="15" fillId="2" borderId="3" xfId="1" applyFont="1" applyFill="1" applyBorder="1" applyAlignment="1">
      <alignment horizontal="left" vertical="top" wrapText="1"/>
    </xf>
    <xf numFmtId="0" fontId="15" fillId="2" borderId="5" xfId="1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3" fillId="0" borderId="1" xfId="1" applyFont="1" applyBorder="1" applyAlignment="1">
      <alignment horizontal="center" vertical="center" textRotation="90" wrapText="1"/>
    </xf>
    <xf numFmtId="0" fontId="13" fillId="2" borderId="1" xfId="1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/>
    </xf>
    <xf numFmtId="0" fontId="0" fillId="0" borderId="0" xfId="0" applyAlignment="1">
      <alignment textRotation="90"/>
    </xf>
    <xf numFmtId="0" fontId="8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2" borderId="0" xfId="0" applyFont="1" applyFill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14" fontId="15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15" fillId="0" borderId="3" xfId="1" applyNumberFormat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5" fillId="0" borderId="7" xfId="1" applyFont="1" applyFill="1" applyBorder="1" applyAlignment="1">
      <alignment horizontal="center" vertical="top"/>
    </xf>
    <xf numFmtId="17" fontId="15" fillId="0" borderId="1" xfId="1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justify" vertical="center"/>
    </xf>
    <xf numFmtId="0" fontId="20" fillId="0" borderId="1" xfId="0" applyFont="1" applyBorder="1" applyAlignment="1">
      <alignment horizontal="center" vertical="top" wrapText="1"/>
    </xf>
    <xf numFmtId="0" fontId="15" fillId="0" borderId="0" xfId="1" applyFont="1" applyFill="1" applyBorder="1" applyAlignment="1">
      <alignment horizontal="center" vertical="top"/>
    </xf>
    <xf numFmtId="14" fontId="15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/>
    </xf>
    <xf numFmtId="0" fontId="15" fillId="0" borderId="3" xfId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6" borderId="1" xfId="1" applyFont="1" applyFill="1" applyBorder="1" applyAlignment="1">
      <alignment horizontal="center" vertical="top"/>
    </xf>
    <xf numFmtId="0" fontId="29" fillId="0" borderId="0" xfId="0" applyFont="1" applyFill="1" applyBorder="1"/>
    <xf numFmtId="0" fontId="1" fillId="0" borderId="0" xfId="0" applyFont="1" applyFill="1" applyBorder="1"/>
    <xf numFmtId="0" fontId="15" fillId="0" borderId="1" xfId="1" applyNumberFormat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2" xfId="1" applyNumberFormat="1" applyFont="1" applyFill="1" applyBorder="1" applyAlignment="1">
      <alignment horizontal="center" vertical="top" wrapText="1"/>
    </xf>
    <xf numFmtId="0" fontId="15" fillId="0" borderId="3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/>
    </xf>
    <xf numFmtId="16" fontId="15" fillId="0" borderId="1" xfId="1" applyNumberFormat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top" wrapText="1"/>
    </xf>
    <xf numFmtId="49" fontId="15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5" fillId="0" borderId="4" xfId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14" fontId="15" fillId="0" borderId="4" xfId="1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top" wrapText="1"/>
    </xf>
    <xf numFmtId="0" fontId="15" fillId="0" borderId="4" xfId="1" applyNumberFormat="1" applyFont="1" applyFill="1" applyBorder="1" applyAlignment="1">
      <alignment horizontal="center" vertical="top" wrapText="1"/>
    </xf>
  </cellXfs>
  <cellStyles count="2">
    <cellStyle name="TableStyleLight1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C136" zoomScale="90" zoomScaleNormal="90" workbookViewId="0">
      <selection activeCell="M12" sqref="M12"/>
    </sheetView>
  </sheetViews>
  <sheetFormatPr defaultRowHeight="14.5" x14ac:dyDescent="0.35"/>
  <cols>
    <col min="1" max="1" width="4.453125" customWidth="1"/>
    <col min="2" max="2" width="16.26953125" customWidth="1"/>
    <col min="3" max="3" width="23.7265625" customWidth="1"/>
    <col min="4" max="4" width="17.26953125" customWidth="1"/>
    <col min="5" max="5" width="35.7265625" customWidth="1"/>
    <col min="6" max="6" width="4.26953125" customWidth="1"/>
    <col min="7" max="7" width="26" customWidth="1"/>
    <col min="8" max="8" width="7.54296875" customWidth="1"/>
    <col min="9" max="9" width="10.26953125" customWidth="1"/>
    <col min="10" max="10" width="3.54296875" hidden="1" customWidth="1"/>
    <col min="11" max="11" width="6.54296875" hidden="1" customWidth="1"/>
    <col min="12" max="12" width="7.453125" customWidth="1"/>
    <col min="13" max="13" width="8.54296875" customWidth="1"/>
    <col min="14" max="14" width="8.54296875" hidden="1" customWidth="1"/>
    <col min="15" max="15" width="8.7265625" customWidth="1"/>
    <col min="16" max="16" width="12.453125" customWidth="1"/>
    <col min="17" max="17" width="12.54296875" customWidth="1"/>
    <col min="18" max="18" width="36.7265625" hidden="1" customWidth="1"/>
    <col min="19" max="19" width="1.54296875" customWidth="1"/>
  </cols>
  <sheetData>
    <row r="1" spans="1:18" x14ac:dyDescent="0.35">
      <c r="A1" s="1"/>
      <c r="B1" s="1"/>
      <c r="C1" s="1"/>
      <c r="D1" s="1"/>
      <c r="E1" s="1"/>
      <c r="F1" s="1"/>
      <c r="G1" s="1"/>
      <c r="H1" s="1"/>
      <c r="I1" s="1"/>
      <c r="J1" s="3"/>
      <c r="K1" s="4"/>
      <c r="L1" s="5"/>
      <c r="M1" s="6"/>
      <c r="N1" s="6"/>
      <c r="O1" s="7"/>
      <c r="P1" s="7" t="s">
        <v>0</v>
      </c>
      <c r="Q1" s="7"/>
      <c r="R1" s="1"/>
    </row>
    <row r="2" spans="1:18" x14ac:dyDescent="0.35">
      <c r="A2" s="1"/>
      <c r="B2" s="1"/>
      <c r="C2" s="1"/>
      <c r="D2" s="1"/>
      <c r="E2" s="1"/>
      <c r="F2" s="1"/>
      <c r="G2" s="1"/>
      <c r="H2" s="1"/>
      <c r="I2" s="1"/>
      <c r="J2" s="3"/>
      <c r="K2" s="4"/>
      <c r="L2" s="5"/>
      <c r="M2" s="6"/>
      <c r="N2" s="6"/>
      <c r="O2" s="7"/>
      <c r="P2" s="7" t="s">
        <v>1</v>
      </c>
      <c r="Q2" s="7"/>
      <c r="R2" s="1"/>
    </row>
    <row r="3" spans="1:18" x14ac:dyDescent="0.35">
      <c r="A3" s="1"/>
      <c r="B3" s="1"/>
      <c r="C3" s="1"/>
      <c r="D3" s="1"/>
      <c r="E3" s="1"/>
      <c r="F3" s="1"/>
      <c r="G3" s="1"/>
      <c r="H3" s="1"/>
      <c r="I3" s="1"/>
      <c r="J3" s="3"/>
      <c r="K3" s="4"/>
      <c r="L3" s="5"/>
      <c r="M3" s="6"/>
      <c r="N3" s="6"/>
      <c r="O3" s="7"/>
      <c r="P3" s="111" t="s">
        <v>510</v>
      </c>
      <c r="Q3" s="112"/>
      <c r="R3" s="2"/>
    </row>
    <row r="4" spans="1:18" x14ac:dyDescent="0.35">
      <c r="A4" s="1"/>
      <c r="B4" s="1"/>
      <c r="C4" s="1"/>
      <c r="D4" s="1"/>
      <c r="E4" s="1"/>
      <c r="F4" s="1"/>
      <c r="G4" s="1"/>
      <c r="H4" s="1"/>
      <c r="I4" s="1"/>
      <c r="J4" s="3"/>
      <c r="K4" s="4"/>
      <c r="L4" s="5"/>
      <c r="M4" s="6"/>
      <c r="N4" s="6"/>
      <c r="O4" s="5"/>
      <c r="P4" s="2"/>
      <c r="Q4" s="1"/>
      <c r="R4" s="1"/>
    </row>
    <row r="5" spans="1:18" ht="17.5" x14ac:dyDescent="0.35">
      <c r="A5" s="9"/>
      <c r="B5" s="9"/>
      <c r="C5" s="9"/>
      <c r="D5" s="10" t="s">
        <v>2</v>
      </c>
      <c r="E5" s="9"/>
      <c r="F5" s="9"/>
      <c r="G5" s="9"/>
      <c r="H5" s="10"/>
      <c r="I5" s="9"/>
      <c r="J5" s="9"/>
      <c r="K5" s="10" t="s">
        <v>2</v>
      </c>
      <c r="L5" s="10" t="s">
        <v>2</v>
      </c>
      <c r="M5" s="10"/>
      <c r="N5" s="12"/>
      <c r="O5" s="11"/>
      <c r="P5" s="10"/>
      <c r="Q5" s="10"/>
      <c r="R5" s="9"/>
    </row>
    <row r="6" spans="1:18" ht="16.5" x14ac:dyDescent="0.35">
      <c r="A6" s="13"/>
      <c r="B6" s="14"/>
      <c r="C6" s="14"/>
      <c r="D6" s="15" t="s">
        <v>519</v>
      </c>
      <c r="E6" s="14"/>
      <c r="F6" s="13"/>
      <c r="G6" s="14"/>
      <c r="H6" s="16"/>
      <c r="I6" s="17"/>
      <c r="J6" s="17"/>
      <c r="K6" s="15" t="s">
        <v>3</v>
      </c>
      <c r="L6" s="15" t="s">
        <v>3</v>
      </c>
      <c r="M6" s="15"/>
      <c r="N6" s="18"/>
      <c r="O6" s="17"/>
      <c r="P6" s="15"/>
      <c r="Q6" s="16"/>
      <c r="R6" s="9"/>
    </row>
    <row r="7" spans="1:18" ht="15.5" x14ac:dyDescent="0.35">
      <c r="A7" s="19"/>
      <c r="B7" s="19"/>
      <c r="C7" s="19"/>
      <c r="D7" s="20"/>
      <c r="E7" s="19"/>
      <c r="F7" s="19"/>
      <c r="G7" s="19"/>
      <c r="H7" s="20"/>
      <c r="I7" s="17"/>
      <c r="J7" s="17"/>
      <c r="K7" s="20"/>
      <c r="L7" s="20"/>
      <c r="M7" s="20"/>
      <c r="N7" s="18"/>
      <c r="O7" s="17"/>
      <c r="P7" s="20"/>
      <c r="Q7" s="20"/>
      <c r="R7" s="9"/>
    </row>
    <row r="8" spans="1:18" x14ac:dyDescent="0.35">
      <c r="A8" s="21"/>
      <c r="B8" s="21"/>
      <c r="C8" s="21"/>
      <c r="D8" s="22"/>
      <c r="E8" s="21"/>
      <c r="F8" s="21"/>
      <c r="G8" s="21"/>
      <c r="H8" s="23"/>
      <c r="I8" s="23"/>
      <c r="J8" s="24"/>
      <c r="K8" s="25"/>
      <c r="L8" s="23"/>
      <c r="M8" s="25"/>
      <c r="N8" s="25"/>
      <c r="O8" s="23"/>
      <c r="P8" s="26"/>
      <c r="Q8" s="21"/>
      <c r="R8" s="7"/>
    </row>
    <row r="9" spans="1:18" ht="34.5" x14ac:dyDescent="0.35">
      <c r="A9" s="27" t="s">
        <v>4</v>
      </c>
      <c r="B9" s="28" t="s">
        <v>5</v>
      </c>
      <c r="C9" s="28" t="s">
        <v>268</v>
      </c>
      <c r="D9" s="28" t="s">
        <v>6</v>
      </c>
      <c r="E9" s="28" t="s">
        <v>286</v>
      </c>
      <c r="F9" s="27" t="str">
        <f t="shared" ref="F9" si="0">A9</f>
        <v>№ п/п</v>
      </c>
      <c r="G9" s="28" t="s">
        <v>7</v>
      </c>
      <c r="H9" s="28" t="s">
        <v>271</v>
      </c>
      <c r="I9" s="28" t="s">
        <v>8</v>
      </c>
      <c r="J9" s="30" t="s">
        <v>9</v>
      </c>
      <c r="K9" s="29" t="s">
        <v>10</v>
      </c>
      <c r="L9" s="28" t="s">
        <v>269</v>
      </c>
      <c r="M9" s="31" t="s">
        <v>11</v>
      </c>
      <c r="N9" s="29" t="s">
        <v>12</v>
      </c>
      <c r="O9" s="28" t="s">
        <v>270</v>
      </c>
      <c r="P9" s="31" t="s">
        <v>13</v>
      </c>
      <c r="Q9" s="28" t="s">
        <v>14</v>
      </c>
      <c r="R9" s="29" t="s">
        <v>274</v>
      </c>
    </row>
    <row r="10" spans="1:18" ht="70" x14ac:dyDescent="0.35">
      <c r="A10" s="32">
        <f>IF(OR(B10=0,B10=" ")," ",SUBTOTAL(3,B$9:B$114)-SUBTOTAL(3,B10:B114))</f>
        <v>1</v>
      </c>
      <c r="B10" s="34" t="s">
        <v>23</v>
      </c>
      <c r="C10" s="34" t="s">
        <v>351</v>
      </c>
      <c r="D10" s="34" t="s">
        <v>517</v>
      </c>
      <c r="E10" s="34" t="s">
        <v>24</v>
      </c>
      <c r="F10" s="35">
        <f t="shared" ref="F10:F69" si="1">A10</f>
        <v>1</v>
      </c>
      <c r="G10" s="34" t="s">
        <v>343</v>
      </c>
      <c r="H10" s="35" t="s">
        <v>16</v>
      </c>
      <c r="I10" s="38">
        <v>43706</v>
      </c>
      <c r="J10" s="35"/>
      <c r="K10" s="35">
        <v>121</v>
      </c>
      <c r="L10" s="87" t="s">
        <v>17</v>
      </c>
      <c r="M10" s="35" t="s">
        <v>16</v>
      </c>
      <c r="N10" s="35"/>
      <c r="O10" s="113" t="s">
        <v>18</v>
      </c>
      <c r="P10" s="34" t="s">
        <v>19</v>
      </c>
      <c r="Q10" s="34" t="s">
        <v>20</v>
      </c>
      <c r="R10" s="44"/>
    </row>
    <row r="11" spans="1:18" ht="56" x14ac:dyDescent="0.35">
      <c r="A11" s="32">
        <f>IF(OR(B11=0,B11=" ")," ",SUBTOTAL(3,B$9:B$114)-SUBTOTAL(3,B11:B114))</f>
        <v>2</v>
      </c>
      <c r="B11" s="34" t="s">
        <v>25</v>
      </c>
      <c r="C11" s="34" t="s">
        <v>351</v>
      </c>
      <c r="D11" s="34" t="s">
        <v>517</v>
      </c>
      <c r="E11" s="34" t="s">
        <v>26</v>
      </c>
      <c r="F11" s="35">
        <f t="shared" si="1"/>
        <v>2</v>
      </c>
      <c r="G11" s="34" t="s">
        <v>344</v>
      </c>
      <c r="H11" s="35" t="s">
        <v>16</v>
      </c>
      <c r="I11" s="38">
        <v>43706</v>
      </c>
      <c r="J11" s="35"/>
      <c r="K11" s="35">
        <v>83</v>
      </c>
      <c r="L11" s="87" t="s">
        <v>17</v>
      </c>
      <c r="M11" s="35" t="s">
        <v>16</v>
      </c>
      <c r="N11" s="35"/>
      <c r="O11" s="113" t="s">
        <v>18</v>
      </c>
      <c r="P11" s="34" t="s">
        <v>19</v>
      </c>
      <c r="Q11" s="34" t="s">
        <v>20</v>
      </c>
      <c r="R11" s="44"/>
    </row>
    <row r="12" spans="1:18" ht="84" x14ac:dyDescent="0.35">
      <c r="A12" s="32">
        <f>IF(OR(B12=0,B12=" ")," ",SUBTOTAL(3,B$9:B$114)-SUBTOTAL(3,B12:B114))</f>
        <v>3</v>
      </c>
      <c r="B12" s="34" t="s">
        <v>28</v>
      </c>
      <c r="C12" s="34" t="s">
        <v>351</v>
      </c>
      <c r="D12" s="34" t="s">
        <v>517</v>
      </c>
      <c r="E12" s="34" t="s">
        <v>29</v>
      </c>
      <c r="F12" s="35">
        <f t="shared" si="1"/>
        <v>3</v>
      </c>
      <c r="G12" s="34" t="s">
        <v>487</v>
      </c>
      <c r="H12" s="35" t="s">
        <v>16</v>
      </c>
      <c r="I12" s="38">
        <v>43342</v>
      </c>
      <c r="J12" s="35"/>
      <c r="K12" s="35">
        <v>114</v>
      </c>
      <c r="L12" s="87" t="s">
        <v>17</v>
      </c>
      <c r="M12" s="35" t="s">
        <v>16</v>
      </c>
      <c r="N12" s="35"/>
      <c r="O12" s="113" t="s">
        <v>18</v>
      </c>
      <c r="P12" s="34" t="s">
        <v>19</v>
      </c>
      <c r="Q12" s="34" t="s">
        <v>20</v>
      </c>
      <c r="R12" s="44"/>
    </row>
    <row r="13" spans="1:18" ht="70" x14ac:dyDescent="0.35">
      <c r="A13" s="32">
        <f>IF(OR(B13=0,B13=" ")," ",SUBTOTAL(3,B$9:B$114)-SUBTOTAL(3,B13:B114))</f>
        <v>4</v>
      </c>
      <c r="B13" s="34" t="s">
        <v>476</v>
      </c>
      <c r="C13" s="34" t="s">
        <v>351</v>
      </c>
      <c r="D13" s="34" t="s">
        <v>517</v>
      </c>
      <c r="E13" s="34" t="s">
        <v>30</v>
      </c>
      <c r="F13" s="35">
        <f t="shared" si="1"/>
        <v>4</v>
      </c>
      <c r="G13" s="34" t="s">
        <v>345</v>
      </c>
      <c r="H13" s="35" t="s">
        <v>16</v>
      </c>
      <c r="I13" s="38">
        <v>43706</v>
      </c>
      <c r="J13" s="35"/>
      <c r="K13" s="35">
        <v>360</v>
      </c>
      <c r="L13" s="87" t="s">
        <v>17</v>
      </c>
      <c r="M13" s="35" t="s">
        <v>16</v>
      </c>
      <c r="N13" s="35"/>
      <c r="O13" s="113" t="s">
        <v>201</v>
      </c>
      <c r="P13" s="34" t="s">
        <v>19</v>
      </c>
      <c r="Q13" s="34" t="s">
        <v>20</v>
      </c>
      <c r="R13" s="44"/>
    </row>
    <row r="14" spans="1:18" ht="70" x14ac:dyDescent="0.35">
      <c r="A14" s="32">
        <f>IF(OR(B14=0,B14=" ")," ",SUBTOTAL(3,B$9:B$114)-SUBTOTAL(3,B14:B114))</f>
        <v>5</v>
      </c>
      <c r="B14" s="34" t="s">
        <v>21</v>
      </c>
      <c r="C14" s="34" t="s">
        <v>351</v>
      </c>
      <c r="D14" s="34" t="s">
        <v>517</v>
      </c>
      <c r="E14" s="34" t="s">
        <v>22</v>
      </c>
      <c r="F14" s="35">
        <f t="shared" si="1"/>
        <v>5</v>
      </c>
      <c r="G14" s="34" t="s">
        <v>459</v>
      </c>
      <c r="H14" s="35" t="s">
        <v>16</v>
      </c>
      <c r="I14" s="38">
        <v>43706</v>
      </c>
      <c r="J14" s="35"/>
      <c r="K14" s="35">
        <v>57</v>
      </c>
      <c r="L14" s="87" t="s">
        <v>17</v>
      </c>
      <c r="M14" s="35" t="s">
        <v>16</v>
      </c>
      <c r="N14" s="35"/>
      <c r="O14" s="113" t="s">
        <v>18</v>
      </c>
      <c r="P14" s="34" t="s">
        <v>19</v>
      </c>
      <c r="Q14" s="34" t="s">
        <v>20</v>
      </c>
      <c r="R14" s="44"/>
    </row>
    <row r="15" spans="1:18" ht="56" x14ac:dyDescent="0.35">
      <c r="A15" s="32">
        <f>IF(OR(B15=0,B15=" ")," ",SUBTOTAL(3,B$9:B$114)-SUBTOTAL(3,B15:B114))</f>
        <v>6</v>
      </c>
      <c r="B15" s="34" t="s">
        <v>42</v>
      </c>
      <c r="C15" s="34" t="s">
        <v>351</v>
      </c>
      <c r="D15" s="34" t="s">
        <v>517</v>
      </c>
      <c r="E15" s="34" t="s">
        <v>43</v>
      </c>
      <c r="F15" s="35">
        <f t="shared" si="1"/>
        <v>6</v>
      </c>
      <c r="G15" s="34" t="s">
        <v>414</v>
      </c>
      <c r="H15" s="35" t="s">
        <v>16</v>
      </c>
      <c r="I15" s="38">
        <v>43706</v>
      </c>
      <c r="J15" s="35"/>
      <c r="K15" s="35">
        <v>74</v>
      </c>
      <c r="L15" s="87" t="s">
        <v>17</v>
      </c>
      <c r="M15" s="35" t="s">
        <v>16</v>
      </c>
      <c r="N15" s="35"/>
      <c r="O15" s="113" t="s">
        <v>18</v>
      </c>
      <c r="P15" s="34" t="s">
        <v>19</v>
      </c>
      <c r="Q15" s="34" t="s">
        <v>20</v>
      </c>
      <c r="R15" s="44"/>
    </row>
    <row r="16" spans="1:18" ht="56" x14ac:dyDescent="0.35">
      <c r="A16" s="32">
        <f>IF(OR(B16=0,B16=" ")," ",SUBTOTAL(3,B$9:B$114)-SUBTOTAL(3,B16:B114))</f>
        <v>7</v>
      </c>
      <c r="B16" s="34" t="s">
        <v>32</v>
      </c>
      <c r="C16" s="34" t="s">
        <v>351</v>
      </c>
      <c r="D16" s="34" t="s">
        <v>517</v>
      </c>
      <c r="E16" s="34" t="s">
        <v>33</v>
      </c>
      <c r="F16" s="35">
        <f t="shared" si="1"/>
        <v>7</v>
      </c>
      <c r="G16" s="34" t="s">
        <v>460</v>
      </c>
      <c r="H16" s="35" t="s">
        <v>16</v>
      </c>
      <c r="I16" s="38">
        <v>43706</v>
      </c>
      <c r="J16" s="35"/>
      <c r="K16" s="35">
        <v>80</v>
      </c>
      <c r="L16" s="87" t="s">
        <v>17</v>
      </c>
      <c r="M16" s="35" t="s">
        <v>16</v>
      </c>
      <c r="N16" s="35"/>
      <c r="O16" s="113" t="s">
        <v>18</v>
      </c>
      <c r="P16" s="34" t="s">
        <v>19</v>
      </c>
      <c r="Q16" s="34" t="s">
        <v>20</v>
      </c>
      <c r="R16" s="44"/>
    </row>
    <row r="17" spans="1:18" ht="42" x14ac:dyDescent="0.35">
      <c r="A17" s="32">
        <f>IF(OR(B17=0,B17=" ")," ",SUBTOTAL(3,B$9:B$114)-SUBTOTAL(3,B17:B114))</f>
        <v>8</v>
      </c>
      <c r="B17" s="34" t="s">
        <v>27</v>
      </c>
      <c r="C17" s="34" t="s">
        <v>351</v>
      </c>
      <c r="D17" s="34" t="s">
        <v>517</v>
      </c>
      <c r="E17" s="34" t="s">
        <v>15</v>
      </c>
      <c r="F17" s="35">
        <f t="shared" si="1"/>
        <v>8</v>
      </c>
      <c r="G17" s="34" t="s">
        <v>486</v>
      </c>
      <c r="H17" s="35" t="s">
        <v>16</v>
      </c>
      <c r="I17" s="38">
        <v>43342</v>
      </c>
      <c r="J17" s="35" t="s">
        <v>9</v>
      </c>
      <c r="K17" s="35">
        <v>45</v>
      </c>
      <c r="L17" s="87" t="s">
        <v>17</v>
      </c>
      <c r="M17" s="35" t="s">
        <v>16</v>
      </c>
      <c r="N17" s="35"/>
      <c r="O17" s="113" t="s">
        <v>18</v>
      </c>
      <c r="P17" s="34" t="s">
        <v>19</v>
      </c>
      <c r="Q17" s="34" t="s">
        <v>20</v>
      </c>
      <c r="R17" s="44"/>
    </row>
    <row r="18" spans="1:18" ht="42" x14ac:dyDescent="0.35">
      <c r="A18" s="32">
        <f>IF(OR(B18=0,B18=" ")," ",SUBTOTAL(3,B$9:B$114)-SUBTOTAL(3,B18:B114))</f>
        <v>9</v>
      </c>
      <c r="B18" s="34" t="s">
        <v>34</v>
      </c>
      <c r="C18" s="34" t="s">
        <v>351</v>
      </c>
      <c r="D18" s="34" t="s">
        <v>517</v>
      </c>
      <c r="E18" s="34" t="s">
        <v>35</v>
      </c>
      <c r="F18" s="35">
        <f t="shared" si="1"/>
        <v>9</v>
      </c>
      <c r="G18" s="34" t="s">
        <v>36</v>
      </c>
      <c r="H18" s="35" t="s">
        <v>16</v>
      </c>
      <c r="I18" s="38">
        <v>43706</v>
      </c>
      <c r="J18" s="35"/>
      <c r="K18" s="35">
        <v>74</v>
      </c>
      <c r="L18" s="87" t="s">
        <v>17</v>
      </c>
      <c r="M18" s="35" t="s">
        <v>16</v>
      </c>
      <c r="N18" s="35"/>
      <c r="O18" s="113" t="s">
        <v>18</v>
      </c>
      <c r="P18" s="34" t="s">
        <v>19</v>
      </c>
      <c r="Q18" s="34" t="s">
        <v>20</v>
      </c>
      <c r="R18" s="44"/>
    </row>
    <row r="19" spans="1:18" ht="42" x14ac:dyDescent="0.35">
      <c r="A19" s="32">
        <f>IF(OR(B19=0,B19=" ")," ",SUBTOTAL(3,B$9:B$114)-SUBTOTAL(3,B19:B114))</f>
        <v>10</v>
      </c>
      <c r="B19" s="34" t="s">
        <v>38</v>
      </c>
      <c r="C19" s="34" t="s">
        <v>351</v>
      </c>
      <c r="D19" s="34" t="s">
        <v>517</v>
      </c>
      <c r="E19" s="34" t="s">
        <v>39</v>
      </c>
      <c r="F19" s="35">
        <f t="shared" si="1"/>
        <v>10</v>
      </c>
      <c r="G19" s="34" t="s">
        <v>319</v>
      </c>
      <c r="H19" s="35" t="s">
        <v>16</v>
      </c>
      <c r="I19" s="38">
        <v>43706</v>
      </c>
      <c r="J19" s="35"/>
      <c r="K19" s="35">
        <v>56</v>
      </c>
      <c r="L19" s="87" t="s">
        <v>17</v>
      </c>
      <c r="M19" s="35" t="s">
        <v>16</v>
      </c>
      <c r="N19" s="35"/>
      <c r="O19" s="113" t="s">
        <v>18</v>
      </c>
      <c r="P19" s="34" t="s">
        <v>19</v>
      </c>
      <c r="Q19" s="34" t="s">
        <v>20</v>
      </c>
      <c r="R19" s="44"/>
    </row>
    <row r="20" spans="1:18" ht="42" x14ac:dyDescent="0.35">
      <c r="A20" s="32">
        <f>IF(OR(B20=0,B20=" ")," ",SUBTOTAL(3,B$9:B$114)-SUBTOTAL(3,B20:B114))</f>
        <v>11</v>
      </c>
      <c r="B20" s="34" t="s">
        <v>394</v>
      </c>
      <c r="C20" s="34" t="s">
        <v>407</v>
      </c>
      <c r="D20" s="34" t="s">
        <v>146</v>
      </c>
      <c r="E20" s="34" t="s">
        <v>407</v>
      </c>
      <c r="F20" s="35">
        <f t="shared" si="1"/>
        <v>11</v>
      </c>
      <c r="G20" s="34" t="s">
        <v>346</v>
      </c>
      <c r="H20" s="35" t="s">
        <v>16</v>
      </c>
      <c r="I20" s="38">
        <v>43342</v>
      </c>
      <c r="J20" s="35" t="s">
        <v>9</v>
      </c>
      <c r="K20" s="35">
        <v>24</v>
      </c>
      <c r="L20" s="87" t="s">
        <v>54</v>
      </c>
      <c r="M20" s="35" t="s">
        <v>16</v>
      </c>
      <c r="N20" s="35"/>
      <c r="O20" s="113" t="s">
        <v>410</v>
      </c>
      <c r="P20" s="34" t="s">
        <v>50</v>
      </c>
      <c r="Q20" s="34" t="s">
        <v>20</v>
      </c>
      <c r="R20" s="44"/>
    </row>
    <row r="21" spans="1:18" ht="56" x14ac:dyDescent="0.35">
      <c r="A21" s="32">
        <f>IF(OR(B21=0,B21=" ")," ",SUBTOTAL(3,B$9:B$114)-SUBTOTAL(3,B21:B115))</f>
        <v>12</v>
      </c>
      <c r="B21" s="34" t="s">
        <v>40</v>
      </c>
      <c r="C21" s="34" t="s">
        <v>351</v>
      </c>
      <c r="D21" s="34" t="s">
        <v>517</v>
      </c>
      <c r="E21" s="34" t="s">
        <v>41</v>
      </c>
      <c r="F21" s="35">
        <f t="shared" si="1"/>
        <v>12</v>
      </c>
      <c r="G21" s="34" t="s">
        <v>512</v>
      </c>
      <c r="H21" s="35" t="s">
        <v>16</v>
      </c>
      <c r="I21" s="38">
        <v>41529</v>
      </c>
      <c r="J21" s="35"/>
      <c r="K21" s="35">
        <v>95</v>
      </c>
      <c r="L21" s="87" t="s">
        <v>17</v>
      </c>
      <c r="M21" s="35" t="s">
        <v>16</v>
      </c>
      <c r="N21" s="35"/>
      <c r="O21" s="113" t="s">
        <v>18</v>
      </c>
      <c r="P21" s="34" t="s">
        <v>19</v>
      </c>
      <c r="Q21" s="34" t="s">
        <v>20</v>
      </c>
      <c r="R21" s="44"/>
    </row>
    <row r="22" spans="1:18" ht="28" x14ac:dyDescent="0.35">
      <c r="A22" s="32">
        <f>IF(OR(B22=0,B22=" ")," ",SUBTOTAL(3,B$9:B$114)-SUBTOTAL(3,B22:B115))</f>
        <v>13</v>
      </c>
      <c r="B22" s="34" t="s">
        <v>44</v>
      </c>
      <c r="C22" s="34" t="s">
        <v>454</v>
      </c>
      <c r="D22" s="34" t="s">
        <v>45</v>
      </c>
      <c r="E22" s="34" t="s">
        <v>454</v>
      </c>
      <c r="F22" s="35">
        <f t="shared" si="1"/>
        <v>13</v>
      </c>
      <c r="G22" s="34" t="s">
        <v>47</v>
      </c>
      <c r="H22" s="35" t="s">
        <v>46</v>
      </c>
      <c r="I22" s="38">
        <v>42257</v>
      </c>
      <c r="J22" s="35"/>
      <c r="K22" s="35">
        <v>16</v>
      </c>
      <c r="L22" s="87" t="s">
        <v>48</v>
      </c>
      <c r="M22" s="35" t="s">
        <v>46</v>
      </c>
      <c r="N22" s="35"/>
      <c r="O22" s="113" t="s">
        <v>49</v>
      </c>
      <c r="P22" s="34" t="s">
        <v>480</v>
      </c>
      <c r="Q22" s="34" t="s">
        <v>51</v>
      </c>
      <c r="R22" s="44"/>
    </row>
    <row r="23" spans="1:18" ht="28" x14ac:dyDescent="0.35">
      <c r="A23" s="32">
        <f>IF(OR(B23=0,B23=" ")," ",SUBTOTAL(3,B$9:B$114)-SUBTOTAL(3,B23:B115))</f>
        <v>14</v>
      </c>
      <c r="B23" s="34" t="s">
        <v>52</v>
      </c>
      <c r="C23" s="34" t="s">
        <v>53</v>
      </c>
      <c r="D23" s="34" t="s">
        <v>45</v>
      </c>
      <c r="E23" s="34" t="s">
        <v>53</v>
      </c>
      <c r="F23" s="35">
        <f t="shared" si="1"/>
        <v>14</v>
      </c>
      <c r="G23" s="34" t="s">
        <v>47</v>
      </c>
      <c r="H23" s="35" t="s">
        <v>46</v>
      </c>
      <c r="I23" s="38">
        <v>42257</v>
      </c>
      <c r="J23" s="35"/>
      <c r="K23" s="35">
        <v>22</v>
      </c>
      <c r="L23" s="87" t="s">
        <v>54</v>
      </c>
      <c r="M23" s="35" t="s">
        <v>46</v>
      </c>
      <c r="N23" s="35"/>
      <c r="O23" s="113" t="s">
        <v>479</v>
      </c>
      <c r="P23" s="34" t="s">
        <v>55</v>
      </c>
      <c r="Q23" s="34" t="s">
        <v>51</v>
      </c>
      <c r="R23" s="44"/>
    </row>
    <row r="24" spans="1:18" ht="28" x14ac:dyDescent="0.35">
      <c r="A24" s="32">
        <f>IF(OR(B24=0,B24=" ")," ",SUBTOTAL(3,B$9:B$114)-SUBTOTAL(3,B24:B115))</f>
        <v>15</v>
      </c>
      <c r="B24" s="34" t="s">
        <v>56</v>
      </c>
      <c r="C24" s="34" t="s">
        <v>393</v>
      </c>
      <c r="D24" s="34" t="s">
        <v>45</v>
      </c>
      <c r="E24" s="34" t="s">
        <v>57</v>
      </c>
      <c r="F24" s="35">
        <f t="shared" si="1"/>
        <v>15</v>
      </c>
      <c r="G24" s="34" t="s">
        <v>58</v>
      </c>
      <c r="H24" s="35" t="s">
        <v>46</v>
      </c>
      <c r="I24" s="38">
        <v>43705</v>
      </c>
      <c r="J24" s="35"/>
      <c r="K24" s="35">
        <v>16</v>
      </c>
      <c r="L24" s="87" t="s">
        <v>59</v>
      </c>
      <c r="M24" s="35" t="s">
        <v>46</v>
      </c>
      <c r="N24" s="35"/>
      <c r="O24" s="113" t="s">
        <v>179</v>
      </c>
      <c r="P24" s="34" t="s">
        <v>480</v>
      </c>
      <c r="Q24" s="34" t="s">
        <v>51</v>
      </c>
      <c r="R24" s="44"/>
    </row>
    <row r="25" spans="1:18" ht="42" x14ac:dyDescent="0.35">
      <c r="A25" s="32">
        <f>IF(OR(B25=0,B25=" ")," ",SUBTOTAL(3,B$9:B$114)-SUBTOTAL(3,B25:B115))</f>
        <v>16</v>
      </c>
      <c r="B25" s="34" t="s">
        <v>60</v>
      </c>
      <c r="C25" s="34" t="s">
        <v>61</v>
      </c>
      <c r="D25" s="34" t="s">
        <v>45</v>
      </c>
      <c r="E25" s="34" t="s">
        <v>61</v>
      </c>
      <c r="F25" s="35">
        <f t="shared" si="1"/>
        <v>16</v>
      </c>
      <c r="G25" s="34" t="s">
        <v>483</v>
      </c>
      <c r="H25" s="35" t="s">
        <v>46</v>
      </c>
      <c r="I25" s="38">
        <v>41159</v>
      </c>
      <c r="J25" s="35"/>
      <c r="K25" s="35">
        <v>20</v>
      </c>
      <c r="L25" s="87" t="s">
        <v>54</v>
      </c>
      <c r="M25" s="35" t="s">
        <v>46</v>
      </c>
      <c r="N25" s="35"/>
      <c r="O25" s="113" t="s">
        <v>49</v>
      </c>
      <c r="P25" s="34" t="s">
        <v>480</v>
      </c>
      <c r="Q25" s="34" t="s">
        <v>51</v>
      </c>
      <c r="R25" s="44"/>
    </row>
    <row r="26" spans="1:18" ht="42" x14ac:dyDescent="0.35">
      <c r="A26" s="32">
        <f>IF(OR(B26=0,B26=" ")," ",SUBTOTAL(3,B$9:B$114)-SUBTOTAL(3,B26:B115))</f>
        <v>17</v>
      </c>
      <c r="B26" s="34" t="s">
        <v>63</v>
      </c>
      <c r="C26" s="34" t="s">
        <v>64</v>
      </c>
      <c r="D26" s="34" t="s">
        <v>45</v>
      </c>
      <c r="E26" s="34" t="s">
        <v>64</v>
      </c>
      <c r="F26" s="35">
        <f t="shared" si="1"/>
        <v>17</v>
      </c>
      <c r="G26" s="34" t="s">
        <v>514</v>
      </c>
      <c r="H26" s="35" t="s">
        <v>46</v>
      </c>
      <c r="I26" s="38">
        <v>43706</v>
      </c>
      <c r="J26" s="35"/>
      <c r="K26" s="35">
        <v>10</v>
      </c>
      <c r="L26" s="87" t="s">
        <v>54</v>
      </c>
      <c r="M26" s="35" t="s">
        <v>46</v>
      </c>
      <c r="N26" s="35"/>
      <c r="O26" s="113" t="s">
        <v>49</v>
      </c>
      <c r="P26" s="34" t="s">
        <v>480</v>
      </c>
      <c r="Q26" s="34" t="s">
        <v>51</v>
      </c>
      <c r="R26" s="44"/>
    </row>
    <row r="27" spans="1:18" ht="70" x14ac:dyDescent="0.35">
      <c r="A27" s="32">
        <f>IF(OR(B27=0,B27=" ")," ",SUBTOTAL(3,B$9:B$114)-SUBTOTAL(3,B27:B115))</f>
        <v>18</v>
      </c>
      <c r="B27" s="34" t="s">
        <v>62</v>
      </c>
      <c r="C27" s="34" t="s">
        <v>408</v>
      </c>
      <c r="D27" s="34" t="s">
        <v>45</v>
      </c>
      <c r="E27" s="34" t="s">
        <v>408</v>
      </c>
      <c r="F27" s="35">
        <f t="shared" si="1"/>
        <v>18</v>
      </c>
      <c r="G27" s="34" t="s">
        <v>455</v>
      </c>
      <c r="H27" s="35" t="s">
        <v>46</v>
      </c>
      <c r="I27" s="38">
        <v>41159</v>
      </c>
      <c r="J27" s="35"/>
      <c r="K27" s="35">
        <v>230</v>
      </c>
      <c r="L27" s="87" t="s">
        <v>48</v>
      </c>
      <c r="M27" s="35" t="s">
        <v>46</v>
      </c>
      <c r="N27" s="35"/>
      <c r="O27" s="113" t="s">
        <v>49</v>
      </c>
      <c r="P27" s="34" t="s">
        <v>480</v>
      </c>
      <c r="Q27" s="34" t="s">
        <v>51</v>
      </c>
      <c r="R27" s="44"/>
    </row>
    <row r="28" spans="1:18" ht="112" x14ac:dyDescent="0.35">
      <c r="A28" s="32">
        <f>IF(OR(B28=0,B28=" ")," ",SUBTOTAL(3,B$9:B$114)-SUBTOTAL(3,B28:B115))</f>
        <v>19</v>
      </c>
      <c r="B28" s="34" t="s">
        <v>67</v>
      </c>
      <c r="C28" s="34" t="s">
        <v>68</v>
      </c>
      <c r="D28" s="34" t="s">
        <v>45</v>
      </c>
      <c r="E28" s="34" t="s">
        <v>68</v>
      </c>
      <c r="F28" s="35">
        <f t="shared" si="1"/>
        <v>19</v>
      </c>
      <c r="G28" s="34" t="s">
        <v>513</v>
      </c>
      <c r="H28" s="35" t="s">
        <v>46</v>
      </c>
      <c r="I28" s="38">
        <v>41159</v>
      </c>
      <c r="J28" s="35"/>
      <c r="K28" s="35">
        <v>87</v>
      </c>
      <c r="L28" s="87" t="s">
        <v>48</v>
      </c>
      <c r="M28" s="35" t="s">
        <v>46</v>
      </c>
      <c r="N28" s="35"/>
      <c r="O28" s="113" t="s">
        <v>49</v>
      </c>
      <c r="P28" s="34" t="s">
        <v>480</v>
      </c>
      <c r="Q28" s="34" t="s">
        <v>51</v>
      </c>
      <c r="R28" s="44"/>
    </row>
    <row r="29" spans="1:18" ht="28" x14ac:dyDescent="0.35">
      <c r="A29" s="32">
        <f>IF(OR(B29=0,B29=" ")," ",SUBTOTAL(3,B$9:B$114)-SUBTOTAL(3,B29:B115))</f>
        <v>20</v>
      </c>
      <c r="B29" s="34" t="s">
        <v>70</v>
      </c>
      <c r="C29" s="34" t="s">
        <v>71</v>
      </c>
      <c r="D29" s="34" t="s">
        <v>45</v>
      </c>
      <c r="E29" s="34" t="s">
        <v>71</v>
      </c>
      <c r="F29" s="35">
        <f t="shared" si="1"/>
        <v>20</v>
      </c>
      <c r="G29" s="34" t="s">
        <v>72</v>
      </c>
      <c r="H29" s="35" t="s">
        <v>46</v>
      </c>
      <c r="I29" s="38">
        <v>41159</v>
      </c>
      <c r="J29" s="35"/>
      <c r="K29" s="35">
        <v>12</v>
      </c>
      <c r="L29" s="87" t="s">
        <v>54</v>
      </c>
      <c r="M29" s="35" t="s">
        <v>46</v>
      </c>
      <c r="N29" s="35"/>
      <c r="O29" s="113" t="s">
        <v>49</v>
      </c>
      <c r="P29" s="34" t="s">
        <v>480</v>
      </c>
      <c r="Q29" s="34" t="s">
        <v>51</v>
      </c>
      <c r="R29" s="44"/>
    </row>
    <row r="30" spans="1:18" ht="42" x14ac:dyDescent="0.35">
      <c r="A30" s="32">
        <f>IF(OR(B30=0,B30=" ")," ",SUBTOTAL(3,B$9:B$114)-SUBTOTAL(3,B30:B115))</f>
        <v>21</v>
      </c>
      <c r="B30" s="34" t="s">
        <v>73</v>
      </c>
      <c r="C30" s="34" t="s">
        <v>73</v>
      </c>
      <c r="D30" s="34" t="s">
        <v>45</v>
      </c>
      <c r="E30" s="34" t="s">
        <v>74</v>
      </c>
      <c r="F30" s="35">
        <f t="shared" si="1"/>
        <v>21</v>
      </c>
      <c r="G30" s="34" t="s">
        <v>508</v>
      </c>
      <c r="H30" s="35" t="s">
        <v>46</v>
      </c>
      <c r="I30" s="38">
        <v>43706</v>
      </c>
      <c r="J30" s="35"/>
      <c r="K30" s="35">
        <v>149</v>
      </c>
      <c r="L30" s="87" t="s">
        <v>54</v>
      </c>
      <c r="M30" s="35" t="s">
        <v>46</v>
      </c>
      <c r="N30" s="35"/>
      <c r="O30" s="113" t="s">
        <v>444</v>
      </c>
      <c r="P30" s="34" t="s">
        <v>480</v>
      </c>
      <c r="Q30" s="34" t="s">
        <v>51</v>
      </c>
      <c r="R30" s="44"/>
    </row>
    <row r="31" spans="1:18" ht="42" x14ac:dyDescent="0.35">
      <c r="A31" s="32">
        <f>IF(OR(B31=0,B31=" ")," ",SUBTOTAL(3,B$9:B$114)-SUBTOTAL(3,B31:B115))</f>
        <v>22</v>
      </c>
      <c r="B31" s="34" t="s">
        <v>77</v>
      </c>
      <c r="C31" s="34" t="s">
        <v>78</v>
      </c>
      <c r="D31" s="34" t="s">
        <v>45</v>
      </c>
      <c r="E31" s="34" t="s">
        <v>78</v>
      </c>
      <c r="F31" s="35">
        <f t="shared" si="1"/>
        <v>22</v>
      </c>
      <c r="G31" s="34" t="s">
        <v>294</v>
      </c>
      <c r="H31" s="35" t="s">
        <v>46</v>
      </c>
      <c r="I31" s="38">
        <v>41159</v>
      </c>
      <c r="J31" s="35"/>
      <c r="K31" s="35">
        <v>88</v>
      </c>
      <c r="L31" s="87" t="s">
        <v>17</v>
      </c>
      <c r="M31" s="35" t="s">
        <v>46</v>
      </c>
      <c r="N31" s="35"/>
      <c r="O31" s="113" t="s">
        <v>79</v>
      </c>
      <c r="P31" s="34" t="s">
        <v>55</v>
      </c>
      <c r="Q31" s="34" t="s">
        <v>51</v>
      </c>
      <c r="R31" s="44"/>
    </row>
    <row r="32" spans="1:18" ht="42" x14ac:dyDescent="0.35">
      <c r="A32" s="32">
        <f>IF(OR(B32=0,B32=" ")," ",SUBTOTAL(3,B$9:B$114)-SUBTOTAL(3,B32:B115))</f>
        <v>23</v>
      </c>
      <c r="B32" s="34" t="s">
        <v>75</v>
      </c>
      <c r="C32" s="34" t="s">
        <v>76</v>
      </c>
      <c r="D32" s="34" t="s">
        <v>45</v>
      </c>
      <c r="E32" s="34" t="s">
        <v>76</v>
      </c>
      <c r="F32" s="35">
        <f t="shared" si="1"/>
        <v>23</v>
      </c>
      <c r="G32" s="34" t="s">
        <v>482</v>
      </c>
      <c r="H32" s="35" t="s">
        <v>46</v>
      </c>
      <c r="I32" s="38">
        <v>41159</v>
      </c>
      <c r="J32" s="35"/>
      <c r="K32" s="35">
        <v>44</v>
      </c>
      <c r="L32" s="87" t="s">
        <v>48</v>
      </c>
      <c r="M32" s="35" t="s">
        <v>46</v>
      </c>
      <c r="N32" s="35"/>
      <c r="O32" s="113" t="s">
        <v>49</v>
      </c>
      <c r="P32" s="34" t="s">
        <v>480</v>
      </c>
      <c r="Q32" s="34" t="s">
        <v>51</v>
      </c>
      <c r="R32" s="44"/>
    </row>
    <row r="33" spans="1:18" ht="70" x14ac:dyDescent="0.35">
      <c r="A33" s="32">
        <f>IF(OR(B33=0,B33=" ")," ",SUBTOTAL(3,B$9:B$114)-SUBTOTAL(3,B33:B115))</f>
        <v>24</v>
      </c>
      <c r="B33" s="34" t="s">
        <v>80</v>
      </c>
      <c r="C33" s="34" t="s">
        <v>57</v>
      </c>
      <c r="D33" s="34" t="s">
        <v>45</v>
      </c>
      <c r="E33" s="34" t="s">
        <v>57</v>
      </c>
      <c r="F33" s="35">
        <f t="shared" si="1"/>
        <v>24</v>
      </c>
      <c r="G33" s="34" t="s">
        <v>484</v>
      </c>
      <c r="H33" s="35" t="s">
        <v>46</v>
      </c>
      <c r="I33" s="38">
        <v>41159</v>
      </c>
      <c r="J33" s="35"/>
      <c r="K33" s="35">
        <v>47</v>
      </c>
      <c r="L33" s="87" t="s">
        <v>48</v>
      </c>
      <c r="M33" s="35" t="s">
        <v>46</v>
      </c>
      <c r="N33" s="35"/>
      <c r="O33" s="113" t="s">
        <v>81</v>
      </c>
      <c r="P33" s="34" t="s">
        <v>480</v>
      </c>
      <c r="Q33" s="34" t="s">
        <v>51</v>
      </c>
      <c r="R33" s="44"/>
    </row>
    <row r="34" spans="1:18" ht="28" x14ac:dyDescent="0.35">
      <c r="A34" s="32">
        <f>IF(OR(B34=0,B34=" ")," ",SUBTOTAL(3,B$9:B$114)-SUBTOTAL(3,B34:B115))</f>
        <v>25</v>
      </c>
      <c r="B34" s="36" t="s">
        <v>82</v>
      </c>
      <c r="C34" s="34" t="s">
        <v>83</v>
      </c>
      <c r="D34" s="36" t="s">
        <v>45</v>
      </c>
      <c r="E34" s="36" t="s">
        <v>83</v>
      </c>
      <c r="F34" s="35">
        <f t="shared" si="1"/>
        <v>25</v>
      </c>
      <c r="G34" s="36" t="s">
        <v>509</v>
      </c>
      <c r="H34" s="35" t="s">
        <v>46</v>
      </c>
      <c r="I34" s="96">
        <v>41159</v>
      </c>
      <c r="J34" s="97"/>
      <c r="K34" s="97">
        <v>40</v>
      </c>
      <c r="L34" s="114" t="s">
        <v>162</v>
      </c>
      <c r="M34" s="35" t="s">
        <v>46</v>
      </c>
      <c r="N34" s="35"/>
      <c r="O34" s="115" t="s">
        <v>49</v>
      </c>
      <c r="P34" s="34" t="s">
        <v>480</v>
      </c>
      <c r="Q34" s="36" t="s">
        <v>51</v>
      </c>
      <c r="R34" s="45"/>
    </row>
    <row r="35" spans="1:18" ht="56" x14ac:dyDescent="0.35">
      <c r="A35" s="32">
        <f>IF(OR(B35=0,B35=" ")," ",SUBTOTAL(3,B$9:B$114)-SUBTOTAL(3,B35:B115))</f>
        <v>26</v>
      </c>
      <c r="B35" s="37" t="s">
        <v>84</v>
      </c>
      <c r="C35" s="34" t="s">
        <v>85</v>
      </c>
      <c r="D35" s="37" t="s">
        <v>45</v>
      </c>
      <c r="E35" s="37" t="s">
        <v>85</v>
      </c>
      <c r="F35" s="35">
        <f t="shared" si="1"/>
        <v>26</v>
      </c>
      <c r="G35" s="37" t="s">
        <v>456</v>
      </c>
      <c r="H35" s="35" t="s">
        <v>46</v>
      </c>
      <c r="I35" s="90">
        <v>41159</v>
      </c>
      <c r="J35" s="91"/>
      <c r="K35" s="91">
        <v>18</v>
      </c>
      <c r="L35" s="87" t="s">
        <v>54</v>
      </c>
      <c r="M35" s="35" t="s">
        <v>46</v>
      </c>
      <c r="N35" s="35"/>
      <c r="O35" s="116" t="s">
        <v>49</v>
      </c>
      <c r="P35" s="34" t="s">
        <v>480</v>
      </c>
      <c r="Q35" s="37" t="s">
        <v>51</v>
      </c>
      <c r="R35" s="46"/>
    </row>
    <row r="36" spans="1:18" ht="42" x14ac:dyDescent="0.35">
      <c r="A36" s="32">
        <f>IF(OR(B36=0,B36=" ")," ",SUBTOTAL(3,B$9:B$114)-SUBTOTAL(3,B36:B114))</f>
        <v>27</v>
      </c>
      <c r="B36" s="37" t="s">
        <v>87</v>
      </c>
      <c r="C36" s="34" t="s">
        <v>371</v>
      </c>
      <c r="D36" s="37" t="s">
        <v>45</v>
      </c>
      <c r="E36" s="37" t="s">
        <v>88</v>
      </c>
      <c r="F36" s="35">
        <f t="shared" si="1"/>
        <v>27</v>
      </c>
      <c r="G36" s="37" t="s">
        <v>90</v>
      </c>
      <c r="H36" s="35" t="s">
        <v>89</v>
      </c>
      <c r="I36" s="90">
        <v>44071</v>
      </c>
      <c r="J36" s="108"/>
      <c r="K36" s="35"/>
      <c r="L36" s="108" t="s">
        <v>17</v>
      </c>
      <c r="M36" s="35" t="s">
        <v>89</v>
      </c>
      <c r="N36" s="37"/>
      <c r="O36" s="116" t="s">
        <v>91</v>
      </c>
      <c r="P36" s="34" t="s">
        <v>92</v>
      </c>
      <c r="Q36" s="37" t="s">
        <v>51</v>
      </c>
      <c r="R36" s="46"/>
    </row>
    <row r="37" spans="1:18" ht="28" x14ac:dyDescent="0.35">
      <c r="A37" s="32">
        <f>IF(OR(B37=0,B37=" ")," ",SUBTOTAL(3,B$9:B$114)-SUBTOTAL(3,B37:B114))</f>
        <v>28</v>
      </c>
      <c r="B37" s="37" t="s">
        <v>93</v>
      </c>
      <c r="C37" s="34" t="s">
        <v>363</v>
      </c>
      <c r="D37" s="34" t="s">
        <v>517</v>
      </c>
      <c r="E37" s="109" t="s">
        <v>94</v>
      </c>
      <c r="F37" s="35">
        <f t="shared" si="1"/>
        <v>28</v>
      </c>
      <c r="G37" s="37" t="s">
        <v>90</v>
      </c>
      <c r="H37" s="35" t="s">
        <v>89</v>
      </c>
      <c r="I37" s="90">
        <v>44071</v>
      </c>
      <c r="J37" s="108"/>
      <c r="K37" s="35"/>
      <c r="L37" s="108" t="s">
        <v>31</v>
      </c>
      <c r="M37" s="35" t="s">
        <v>89</v>
      </c>
      <c r="N37" s="37"/>
      <c r="O37" s="116" t="s">
        <v>95</v>
      </c>
      <c r="P37" s="34" t="s">
        <v>66</v>
      </c>
      <c r="Q37" s="37" t="s">
        <v>51</v>
      </c>
      <c r="R37" s="46"/>
    </row>
    <row r="38" spans="1:18" ht="28" x14ac:dyDescent="0.35">
      <c r="A38" s="32">
        <f>IF(OR(B38=0,B38=" ")," ",SUBTOTAL(3,B$9:B$114)-SUBTOTAL(3,B38:B114))</f>
        <v>29</v>
      </c>
      <c r="B38" s="131" t="s">
        <v>96</v>
      </c>
      <c r="C38" s="34" t="s">
        <v>361</v>
      </c>
      <c r="D38" s="34" t="s">
        <v>517</v>
      </c>
      <c r="E38" s="131" t="s">
        <v>97</v>
      </c>
      <c r="F38" s="35">
        <f t="shared" si="1"/>
        <v>29</v>
      </c>
      <c r="G38" s="132" t="s">
        <v>98</v>
      </c>
      <c r="H38" s="35" t="s">
        <v>89</v>
      </c>
      <c r="I38" s="133">
        <v>43342</v>
      </c>
      <c r="J38" s="134"/>
      <c r="K38" s="35"/>
      <c r="L38" s="134" t="s">
        <v>31</v>
      </c>
      <c r="M38" s="35" t="s">
        <v>89</v>
      </c>
      <c r="N38" s="37"/>
      <c r="O38" s="135" t="s">
        <v>95</v>
      </c>
      <c r="P38" s="34" t="s">
        <v>66</v>
      </c>
      <c r="Q38" s="37" t="s">
        <v>51</v>
      </c>
      <c r="R38" s="46"/>
    </row>
    <row r="39" spans="1:18" ht="70" x14ac:dyDescent="0.35">
      <c r="A39" s="32">
        <f>IF(OR(B39=0,B39=" ")," ",SUBTOTAL(3,B$9:B$114)-SUBTOTAL(3,B39:B114))</f>
        <v>30</v>
      </c>
      <c r="B39" s="34" t="s">
        <v>99</v>
      </c>
      <c r="C39" s="34" t="s">
        <v>362</v>
      </c>
      <c r="D39" s="34" t="s">
        <v>45</v>
      </c>
      <c r="E39" s="34" t="s">
        <v>100</v>
      </c>
      <c r="F39" s="35">
        <f t="shared" si="1"/>
        <v>30</v>
      </c>
      <c r="G39" s="92" t="s">
        <v>98</v>
      </c>
      <c r="H39" s="35" t="s">
        <v>89</v>
      </c>
      <c r="I39" s="38">
        <v>43342</v>
      </c>
      <c r="J39" s="87"/>
      <c r="K39" s="35"/>
      <c r="L39" s="87" t="s">
        <v>31</v>
      </c>
      <c r="M39" s="35" t="s">
        <v>89</v>
      </c>
      <c r="N39" s="39"/>
      <c r="O39" s="113" t="s">
        <v>95</v>
      </c>
      <c r="P39" s="34" t="s">
        <v>66</v>
      </c>
      <c r="Q39" s="39" t="s">
        <v>51</v>
      </c>
      <c r="R39" s="47"/>
    </row>
    <row r="40" spans="1:18" ht="28" x14ac:dyDescent="0.35">
      <c r="A40" s="32">
        <f>IF(OR(B40=0,B40=" ")," ",SUBTOTAL(3,B$9:B$114)-SUBTOTAL(3,B40:B114))</f>
        <v>31</v>
      </c>
      <c r="B40" s="117" t="s">
        <v>101</v>
      </c>
      <c r="C40" s="34" t="s">
        <v>374</v>
      </c>
      <c r="D40" s="34" t="s">
        <v>517</v>
      </c>
      <c r="E40" s="92" t="s">
        <v>102</v>
      </c>
      <c r="F40" s="35">
        <f t="shared" si="1"/>
        <v>31</v>
      </c>
      <c r="G40" s="92" t="s">
        <v>98</v>
      </c>
      <c r="H40" s="35" t="s">
        <v>89</v>
      </c>
      <c r="I40" s="93">
        <v>42264</v>
      </c>
      <c r="J40" s="94"/>
      <c r="K40" s="35"/>
      <c r="L40" s="94" t="s">
        <v>31</v>
      </c>
      <c r="M40" s="35" t="s">
        <v>89</v>
      </c>
      <c r="N40" s="39"/>
      <c r="O40" s="92" t="s">
        <v>95</v>
      </c>
      <c r="P40" s="34" t="s">
        <v>66</v>
      </c>
      <c r="Q40" s="39" t="s">
        <v>51</v>
      </c>
      <c r="R40" s="47"/>
    </row>
    <row r="41" spans="1:18" ht="28" x14ac:dyDescent="0.35">
      <c r="A41" s="32">
        <f>IF(OR(B41=0,B41=" ")," ",SUBTOTAL(3,B$9:B$114)-SUBTOTAL(3,B41:B114))</f>
        <v>32</v>
      </c>
      <c r="B41" s="34" t="s">
        <v>104</v>
      </c>
      <c r="C41" s="34" t="s">
        <v>363</v>
      </c>
      <c r="D41" s="34" t="s">
        <v>517</v>
      </c>
      <c r="E41" s="34" t="s">
        <v>105</v>
      </c>
      <c r="F41" s="35">
        <f t="shared" si="1"/>
        <v>32</v>
      </c>
      <c r="G41" s="34" t="s">
        <v>106</v>
      </c>
      <c r="H41" s="35" t="s">
        <v>89</v>
      </c>
      <c r="I41" s="38">
        <v>43342</v>
      </c>
      <c r="J41" s="87"/>
      <c r="K41" s="35"/>
      <c r="L41" s="87" t="s">
        <v>59</v>
      </c>
      <c r="M41" s="35" t="s">
        <v>89</v>
      </c>
      <c r="N41" s="34"/>
      <c r="O41" s="113" t="s">
        <v>91</v>
      </c>
      <c r="P41" s="34" t="s">
        <v>92</v>
      </c>
      <c r="Q41" s="34" t="s">
        <v>51</v>
      </c>
      <c r="R41" s="47"/>
    </row>
    <row r="42" spans="1:18" ht="42" x14ac:dyDescent="0.35">
      <c r="A42" s="32">
        <f>IF(OR(B42=0,B42=" ")," ",SUBTOTAL(3,B$9:B$114)-SUBTOTAL(3,B42:B115))</f>
        <v>33</v>
      </c>
      <c r="B42" s="34" t="s">
        <v>107</v>
      </c>
      <c r="C42" s="34" t="s">
        <v>368</v>
      </c>
      <c r="D42" s="34" t="s">
        <v>517</v>
      </c>
      <c r="E42" s="34" t="s">
        <v>103</v>
      </c>
      <c r="F42" s="35">
        <f t="shared" si="1"/>
        <v>33</v>
      </c>
      <c r="G42" s="34" t="s">
        <v>108</v>
      </c>
      <c r="H42" s="35" t="s">
        <v>89</v>
      </c>
      <c r="I42" s="40">
        <v>42607</v>
      </c>
      <c r="J42" s="87" t="s">
        <v>31</v>
      </c>
      <c r="K42" s="35" t="s">
        <v>89</v>
      </c>
      <c r="L42" s="87" t="s">
        <v>31</v>
      </c>
      <c r="M42" s="35" t="s">
        <v>89</v>
      </c>
      <c r="N42" s="35"/>
      <c r="O42" s="118" t="s">
        <v>95</v>
      </c>
      <c r="P42" s="34" t="s">
        <v>66</v>
      </c>
      <c r="Q42" s="34" t="s">
        <v>51</v>
      </c>
      <c r="R42" s="44"/>
    </row>
    <row r="43" spans="1:18" ht="56" x14ac:dyDescent="0.35">
      <c r="A43" s="32">
        <f>IF(OR(B43=0,B43=" ")," ",SUBTOTAL(3,B$9:B$114)-SUBTOTAL(3,B43:B115))</f>
        <v>34</v>
      </c>
      <c r="B43" s="34" t="s">
        <v>109</v>
      </c>
      <c r="C43" s="34" t="s">
        <v>373</v>
      </c>
      <c r="D43" s="34" t="s">
        <v>517</v>
      </c>
      <c r="E43" s="34" t="s">
        <v>110</v>
      </c>
      <c r="F43" s="35">
        <f t="shared" si="1"/>
        <v>34</v>
      </c>
      <c r="G43" s="34" t="s">
        <v>108</v>
      </c>
      <c r="H43" s="35" t="s">
        <v>89</v>
      </c>
      <c r="I43" s="40">
        <v>41893</v>
      </c>
      <c r="J43" s="87" t="s">
        <v>65</v>
      </c>
      <c r="K43" s="35" t="s">
        <v>89</v>
      </c>
      <c r="L43" s="87" t="s">
        <v>65</v>
      </c>
      <c r="M43" s="35" t="s">
        <v>89</v>
      </c>
      <c r="N43" s="35"/>
      <c r="O43" s="113" t="s">
        <v>111</v>
      </c>
      <c r="P43" s="34" t="s">
        <v>66</v>
      </c>
      <c r="Q43" s="34" t="s">
        <v>51</v>
      </c>
      <c r="R43" s="44"/>
    </row>
    <row r="44" spans="1:18" ht="56" x14ac:dyDescent="0.35">
      <c r="A44" s="32">
        <f>IF(OR(B44=0,B44=" ")," ",SUBTOTAL(3,B$9:B$114)-SUBTOTAL(3,B44:B115))</f>
        <v>35</v>
      </c>
      <c r="B44" s="34" t="s">
        <v>112</v>
      </c>
      <c r="C44" s="34" t="s">
        <v>364</v>
      </c>
      <c r="D44" s="34" t="s">
        <v>517</v>
      </c>
      <c r="E44" s="92" t="s">
        <v>113</v>
      </c>
      <c r="F44" s="35">
        <f t="shared" si="1"/>
        <v>35</v>
      </c>
      <c r="G44" s="34" t="s">
        <v>114</v>
      </c>
      <c r="H44" s="35" t="s">
        <v>89</v>
      </c>
      <c r="I44" s="40">
        <v>43342</v>
      </c>
      <c r="J44" s="87" t="s">
        <v>17</v>
      </c>
      <c r="K44" s="35" t="s">
        <v>89</v>
      </c>
      <c r="L44" s="87" t="s">
        <v>17</v>
      </c>
      <c r="M44" s="35" t="s">
        <v>89</v>
      </c>
      <c r="N44" s="35"/>
      <c r="O44" s="113" t="s">
        <v>91</v>
      </c>
      <c r="P44" s="34" t="s">
        <v>92</v>
      </c>
      <c r="Q44" s="34" t="s">
        <v>51</v>
      </c>
      <c r="R44" s="44"/>
    </row>
    <row r="45" spans="1:18" ht="42" x14ac:dyDescent="0.35">
      <c r="A45" s="32">
        <f>IF(OR(B45=0,B45=" ")," ",SUBTOTAL(3,B$9:B$114)-SUBTOTAL(3,B45:B115))</f>
        <v>36</v>
      </c>
      <c r="B45" s="34" t="s">
        <v>115</v>
      </c>
      <c r="C45" s="34" t="s">
        <v>365</v>
      </c>
      <c r="D45" s="34" t="s">
        <v>45</v>
      </c>
      <c r="E45" s="34" t="s">
        <v>116</v>
      </c>
      <c r="F45" s="35">
        <f t="shared" si="1"/>
        <v>36</v>
      </c>
      <c r="G45" s="34" t="s">
        <v>117</v>
      </c>
      <c r="H45" s="35" t="s">
        <v>89</v>
      </c>
      <c r="I45" s="40">
        <v>43342</v>
      </c>
      <c r="J45" s="87" t="s">
        <v>59</v>
      </c>
      <c r="K45" s="35" t="s">
        <v>89</v>
      </c>
      <c r="L45" s="87" t="s">
        <v>59</v>
      </c>
      <c r="M45" s="35" t="s">
        <v>89</v>
      </c>
      <c r="N45" s="35"/>
      <c r="O45" s="113" t="s">
        <v>118</v>
      </c>
      <c r="P45" s="34" t="s">
        <v>92</v>
      </c>
      <c r="Q45" s="34" t="s">
        <v>51</v>
      </c>
      <c r="R45" s="44"/>
    </row>
    <row r="46" spans="1:18" ht="56" x14ac:dyDescent="0.35">
      <c r="A46" s="32">
        <f>IF(OR(B46=0,B46=" ")," ",SUBTOTAL(3,B$9:B$114)-SUBTOTAL(3,B46:B115))</f>
        <v>37</v>
      </c>
      <c r="B46" s="34" t="s">
        <v>121</v>
      </c>
      <c r="C46" s="34" t="s">
        <v>364</v>
      </c>
      <c r="D46" s="34" t="s">
        <v>517</v>
      </c>
      <c r="E46" s="34" t="s">
        <v>122</v>
      </c>
      <c r="F46" s="35">
        <f t="shared" si="1"/>
        <v>37</v>
      </c>
      <c r="G46" s="34" t="s">
        <v>123</v>
      </c>
      <c r="H46" s="35" t="s">
        <v>89</v>
      </c>
      <c r="I46" s="40">
        <v>43342</v>
      </c>
      <c r="J46" s="87" t="s">
        <v>31</v>
      </c>
      <c r="K46" s="35" t="s">
        <v>89</v>
      </c>
      <c r="L46" s="87" t="s">
        <v>31</v>
      </c>
      <c r="M46" s="35" t="s">
        <v>89</v>
      </c>
      <c r="N46" s="35"/>
      <c r="O46" s="113" t="s">
        <v>95</v>
      </c>
      <c r="P46" s="34" t="s">
        <v>66</v>
      </c>
      <c r="Q46" s="34" t="s">
        <v>51</v>
      </c>
      <c r="R46" s="44"/>
    </row>
    <row r="47" spans="1:18" ht="56" x14ac:dyDescent="0.35">
      <c r="A47" s="32">
        <f>IF(OR(B47=0,B47=" ")," ",SUBTOTAL(3,B$9:B$114)-SUBTOTAL(3,B47:B115))</f>
        <v>38</v>
      </c>
      <c r="B47" s="34" t="s">
        <v>121</v>
      </c>
      <c r="C47" s="34" t="s">
        <v>364</v>
      </c>
      <c r="D47" s="34" t="s">
        <v>517</v>
      </c>
      <c r="E47" s="34" t="s">
        <v>124</v>
      </c>
      <c r="F47" s="35">
        <f t="shared" si="1"/>
        <v>38</v>
      </c>
      <c r="G47" s="34" t="s">
        <v>123</v>
      </c>
      <c r="H47" s="35" t="s">
        <v>89</v>
      </c>
      <c r="I47" s="40">
        <v>43342</v>
      </c>
      <c r="J47" s="35"/>
      <c r="K47" s="35"/>
      <c r="L47" s="87" t="s">
        <v>31</v>
      </c>
      <c r="M47" s="35" t="s">
        <v>89</v>
      </c>
      <c r="N47" s="35"/>
      <c r="O47" s="113" t="s">
        <v>118</v>
      </c>
      <c r="P47" s="34" t="s">
        <v>92</v>
      </c>
      <c r="Q47" s="34" t="s">
        <v>51</v>
      </c>
      <c r="R47" s="44"/>
    </row>
    <row r="48" spans="1:18" ht="28" x14ac:dyDescent="0.35">
      <c r="A48" s="32">
        <f>IF(OR(B48=0,B48=" ")," ",SUBTOTAL(3,B$9:B$114)-SUBTOTAL(3,B48:B115))</f>
        <v>39</v>
      </c>
      <c r="B48" s="34" t="s">
        <v>125</v>
      </c>
      <c r="C48" s="34" t="s">
        <v>370</v>
      </c>
      <c r="D48" s="34" t="s">
        <v>517</v>
      </c>
      <c r="E48" s="34" t="s">
        <v>97</v>
      </c>
      <c r="F48" s="35">
        <f t="shared" si="1"/>
        <v>39</v>
      </c>
      <c r="G48" s="34" t="s">
        <v>126</v>
      </c>
      <c r="H48" s="35" t="s">
        <v>89</v>
      </c>
      <c r="I48" s="38">
        <v>41893</v>
      </c>
      <c r="J48" s="35"/>
      <c r="K48" s="35"/>
      <c r="L48" s="87" t="s">
        <v>31</v>
      </c>
      <c r="M48" s="35" t="s">
        <v>89</v>
      </c>
      <c r="N48" s="35"/>
      <c r="O48" s="113" t="s">
        <v>95</v>
      </c>
      <c r="P48" s="34" t="s">
        <v>66</v>
      </c>
      <c r="Q48" s="34" t="s">
        <v>51</v>
      </c>
      <c r="R48" s="44"/>
    </row>
    <row r="49" spans="1:18" ht="70" x14ac:dyDescent="0.35">
      <c r="A49" s="32">
        <f>IF(OR(B49=0,B49=" ")," ",SUBTOTAL(3,B$9:B$114)-SUBTOTAL(3,B49:B115))</f>
        <v>40</v>
      </c>
      <c r="B49" s="34" t="s">
        <v>127</v>
      </c>
      <c r="C49" s="34" t="s">
        <v>372</v>
      </c>
      <c r="D49" s="34" t="s">
        <v>45</v>
      </c>
      <c r="E49" s="34" t="s">
        <v>100</v>
      </c>
      <c r="F49" s="35">
        <f t="shared" si="1"/>
        <v>40</v>
      </c>
      <c r="G49" s="34" t="s">
        <v>126</v>
      </c>
      <c r="H49" s="35" t="s">
        <v>89</v>
      </c>
      <c r="I49" s="38">
        <v>42607</v>
      </c>
      <c r="J49" s="35"/>
      <c r="K49" s="35"/>
      <c r="L49" s="87" t="s">
        <v>31</v>
      </c>
      <c r="M49" s="35" t="s">
        <v>89</v>
      </c>
      <c r="N49" s="35"/>
      <c r="O49" s="113" t="s">
        <v>95</v>
      </c>
      <c r="P49" s="34" t="s">
        <v>66</v>
      </c>
      <c r="Q49" s="34" t="s">
        <v>51</v>
      </c>
      <c r="R49" s="44"/>
    </row>
    <row r="50" spans="1:18" ht="42" x14ac:dyDescent="0.35">
      <c r="A50" s="32">
        <f>IF(OR(B50=0,B50=" ")," ",SUBTOTAL(3,B$9:B$114)-SUBTOTAL(3,B50:B115))</f>
        <v>41</v>
      </c>
      <c r="B50" s="34" t="s">
        <v>128</v>
      </c>
      <c r="C50" s="34" t="s">
        <v>369</v>
      </c>
      <c r="D50" s="34" t="s">
        <v>517</v>
      </c>
      <c r="E50" s="34" t="s">
        <v>129</v>
      </c>
      <c r="F50" s="35">
        <f t="shared" si="1"/>
        <v>41</v>
      </c>
      <c r="G50" s="34" t="s">
        <v>130</v>
      </c>
      <c r="H50" s="35" t="s">
        <v>89</v>
      </c>
      <c r="I50" s="38">
        <v>41893</v>
      </c>
      <c r="J50" s="35"/>
      <c r="K50" s="35"/>
      <c r="L50" s="87" t="s">
        <v>59</v>
      </c>
      <c r="M50" s="35" t="s">
        <v>89</v>
      </c>
      <c r="N50" s="35"/>
      <c r="O50" s="113" t="s">
        <v>488</v>
      </c>
      <c r="P50" s="34" t="s">
        <v>92</v>
      </c>
      <c r="Q50" s="34" t="s">
        <v>51</v>
      </c>
      <c r="R50" s="44"/>
    </row>
    <row r="51" spans="1:18" ht="56" x14ac:dyDescent="0.35">
      <c r="A51" s="32">
        <f>IF(OR(B51=0,B51=" ")," ",SUBTOTAL(3,B$9:B$114)-SUBTOTAL(3,B51:B115))</f>
        <v>42</v>
      </c>
      <c r="B51" s="34" t="s">
        <v>132</v>
      </c>
      <c r="C51" s="34" t="s">
        <v>359</v>
      </c>
      <c r="D51" s="34" t="s">
        <v>45</v>
      </c>
      <c r="E51" s="34" t="s">
        <v>133</v>
      </c>
      <c r="F51" s="35">
        <f t="shared" si="1"/>
        <v>42</v>
      </c>
      <c r="G51" s="34" t="s">
        <v>134</v>
      </c>
      <c r="H51" s="35" t="s">
        <v>89</v>
      </c>
      <c r="I51" s="40">
        <v>43342</v>
      </c>
      <c r="J51" s="35"/>
      <c r="K51" s="35"/>
      <c r="L51" s="87" t="s">
        <v>54</v>
      </c>
      <c r="M51" s="35" t="s">
        <v>89</v>
      </c>
      <c r="N51" s="35"/>
      <c r="O51" s="113" t="s">
        <v>135</v>
      </c>
      <c r="P51" s="34" t="s">
        <v>480</v>
      </c>
      <c r="Q51" s="34" t="s">
        <v>51</v>
      </c>
      <c r="R51" s="44"/>
    </row>
    <row r="52" spans="1:18" ht="28" x14ac:dyDescent="0.35">
      <c r="A52" s="32">
        <f>IF(OR(B52=0,B52=" ")," ",SUBTOTAL(3,B$9:B$114)-SUBTOTAL(3,B52:B115))</f>
        <v>43</v>
      </c>
      <c r="B52" s="34" t="s">
        <v>136</v>
      </c>
      <c r="C52" s="34" t="s">
        <v>366</v>
      </c>
      <c r="D52" s="34" t="s">
        <v>517</v>
      </c>
      <c r="E52" s="34" t="s">
        <v>137</v>
      </c>
      <c r="F52" s="35">
        <f t="shared" si="1"/>
        <v>43</v>
      </c>
      <c r="G52" s="34" t="s">
        <v>138</v>
      </c>
      <c r="H52" s="35" t="s">
        <v>89</v>
      </c>
      <c r="I52" s="40">
        <v>43342</v>
      </c>
      <c r="J52" s="35"/>
      <c r="K52" s="35"/>
      <c r="L52" s="87" t="s">
        <v>59</v>
      </c>
      <c r="M52" s="35" t="s">
        <v>89</v>
      </c>
      <c r="N52" s="35"/>
      <c r="O52" s="113" t="s">
        <v>131</v>
      </c>
      <c r="P52" s="34" t="s">
        <v>66</v>
      </c>
      <c r="Q52" s="34" t="s">
        <v>51</v>
      </c>
      <c r="R52" s="44"/>
    </row>
    <row r="53" spans="1:18" ht="28" x14ac:dyDescent="0.35">
      <c r="A53" s="32">
        <f>IF(OR(B53=0,B53=" ")," ",SUBTOTAL(3,B$9:B$114)-SUBTOTAL(3,B53:B115))</f>
        <v>44</v>
      </c>
      <c r="B53" s="34" t="s">
        <v>139</v>
      </c>
      <c r="C53" s="34" t="s">
        <v>367</v>
      </c>
      <c r="D53" s="34" t="s">
        <v>517</v>
      </c>
      <c r="E53" s="34" t="s">
        <v>481</v>
      </c>
      <c r="F53" s="35">
        <f t="shared" si="1"/>
        <v>44</v>
      </c>
      <c r="G53" s="34" t="s">
        <v>138</v>
      </c>
      <c r="H53" s="35" t="s">
        <v>89</v>
      </c>
      <c r="I53" s="40">
        <v>43706</v>
      </c>
      <c r="J53" s="35"/>
      <c r="K53" s="35"/>
      <c r="L53" s="87" t="s">
        <v>59</v>
      </c>
      <c r="M53" s="35" t="s">
        <v>89</v>
      </c>
      <c r="N53" s="35"/>
      <c r="O53" s="113" t="s">
        <v>436</v>
      </c>
      <c r="P53" s="34" t="s">
        <v>92</v>
      </c>
      <c r="Q53" s="34" t="s">
        <v>51</v>
      </c>
      <c r="R53" s="44"/>
    </row>
    <row r="54" spans="1:18" ht="28" x14ac:dyDescent="0.35">
      <c r="A54" s="32">
        <f>IF(OR(B54=0,B54=" ")," ",SUBTOTAL(3,B$9:B$114)-SUBTOTAL(3,B54:B115))</f>
        <v>45</v>
      </c>
      <c r="B54" s="119" t="s">
        <v>139</v>
      </c>
      <c r="C54" s="43" t="s">
        <v>367</v>
      </c>
      <c r="D54" s="34" t="s">
        <v>517</v>
      </c>
      <c r="E54" s="34" t="s">
        <v>435</v>
      </c>
      <c r="F54" s="35">
        <f t="shared" si="1"/>
        <v>45</v>
      </c>
      <c r="G54" s="34" t="s">
        <v>138</v>
      </c>
      <c r="H54" s="35" t="s">
        <v>89</v>
      </c>
      <c r="I54" s="40">
        <v>43706</v>
      </c>
      <c r="J54" s="35"/>
      <c r="K54" s="35"/>
      <c r="L54" s="87" t="s">
        <v>59</v>
      </c>
      <c r="M54" s="35" t="s">
        <v>89</v>
      </c>
      <c r="N54" s="35"/>
      <c r="O54" s="113" t="s">
        <v>131</v>
      </c>
      <c r="P54" s="34" t="s">
        <v>66</v>
      </c>
      <c r="Q54" s="34" t="s">
        <v>51</v>
      </c>
      <c r="R54" s="44"/>
    </row>
    <row r="55" spans="1:18" ht="28" x14ac:dyDescent="0.35">
      <c r="A55" s="32">
        <f>IF(OR(B55=0,B55=" ")," ",SUBTOTAL(3,B$9:B$114)-SUBTOTAL(3,B55:B115))</f>
        <v>46</v>
      </c>
      <c r="B55" s="34" t="s">
        <v>140</v>
      </c>
      <c r="C55" s="34" t="s">
        <v>361</v>
      </c>
      <c r="D55" s="34" t="s">
        <v>517</v>
      </c>
      <c r="E55" s="34" t="s">
        <v>437</v>
      </c>
      <c r="F55" s="35">
        <f t="shared" si="1"/>
        <v>46</v>
      </c>
      <c r="G55" s="34" t="s">
        <v>138</v>
      </c>
      <c r="H55" s="35" t="s">
        <v>89</v>
      </c>
      <c r="I55" s="40">
        <v>43342</v>
      </c>
      <c r="J55" s="35"/>
      <c r="K55" s="35"/>
      <c r="L55" s="87" t="s">
        <v>31</v>
      </c>
      <c r="M55" s="35" t="s">
        <v>89</v>
      </c>
      <c r="N55" s="35"/>
      <c r="O55" s="113" t="s">
        <v>95</v>
      </c>
      <c r="P55" s="34" t="s">
        <v>66</v>
      </c>
      <c r="Q55" s="34" t="s">
        <v>51</v>
      </c>
      <c r="R55" s="44"/>
    </row>
    <row r="56" spans="1:18" ht="42" x14ac:dyDescent="0.35">
      <c r="A56" s="32">
        <f>IF(OR(B56=0,B56=" ")," ",SUBTOTAL(3,B$9:B$114)-SUBTOTAL(3,B56:B115))</f>
        <v>47</v>
      </c>
      <c r="B56" s="34" t="s">
        <v>141</v>
      </c>
      <c r="C56" s="34" t="s">
        <v>335</v>
      </c>
      <c r="D56" s="34" t="s">
        <v>517</v>
      </c>
      <c r="E56" s="34" t="s">
        <v>142</v>
      </c>
      <c r="F56" s="35">
        <f t="shared" si="1"/>
        <v>47</v>
      </c>
      <c r="G56" s="34" t="s">
        <v>143</v>
      </c>
      <c r="H56" s="35" t="s">
        <v>89</v>
      </c>
      <c r="I56" s="90">
        <v>44071</v>
      </c>
      <c r="J56" s="35"/>
      <c r="K56" s="35"/>
      <c r="L56" s="87" t="s">
        <v>31</v>
      </c>
      <c r="M56" s="35" t="s">
        <v>89</v>
      </c>
      <c r="N56" s="35"/>
      <c r="O56" s="113" t="s">
        <v>95</v>
      </c>
      <c r="P56" s="34" t="s">
        <v>66</v>
      </c>
      <c r="Q56" s="34" t="s">
        <v>51</v>
      </c>
      <c r="R56" s="44"/>
    </row>
    <row r="57" spans="1:18" ht="42" x14ac:dyDescent="0.35">
      <c r="A57" s="32">
        <f>IF(OR(B57=0,B57=" ")," ",SUBTOTAL(3,B$9:B$114)-SUBTOTAL(3,B57:B115))</f>
        <v>48</v>
      </c>
      <c r="B57" s="34" t="s">
        <v>144</v>
      </c>
      <c r="C57" s="34" t="s">
        <v>145</v>
      </c>
      <c r="D57" s="34" t="s">
        <v>146</v>
      </c>
      <c r="E57" s="34" t="s">
        <v>145</v>
      </c>
      <c r="F57" s="35">
        <f t="shared" si="1"/>
        <v>48</v>
      </c>
      <c r="G57" s="34" t="s">
        <v>148</v>
      </c>
      <c r="H57" s="35" t="s">
        <v>147</v>
      </c>
      <c r="I57" s="38">
        <v>39592</v>
      </c>
      <c r="J57" s="35"/>
      <c r="K57" s="35">
        <v>60</v>
      </c>
      <c r="L57" s="87" t="s">
        <v>31</v>
      </c>
      <c r="M57" s="35" t="s">
        <v>147</v>
      </c>
      <c r="N57" s="35"/>
      <c r="O57" s="113" t="s">
        <v>49</v>
      </c>
      <c r="P57" s="34" t="s">
        <v>480</v>
      </c>
      <c r="Q57" s="34" t="s">
        <v>51</v>
      </c>
      <c r="R57" s="44"/>
    </row>
    <row r="58" spans="1:18" ht="56" x14ac:dyDescent="0.35">
      <c r="A58" s="32">
        <f>IF(OR(B58=0,B58=" ")," ",SUBTOTAL(3,B$9:B$114)-SUBTOTAL(3,B58:B115))</f>
        <v>49</v>
      </c>
      <c r="B58" s="34" t="s">
        <v>429</v>
      </c>
      <c r="C58" s="34" t="s">
        <v>430</v>
      </c>
      <c r="D58" s="34" t="s">
        <v>146</v>
      </c>
      <c r="E58" s="34" t="s">
        <v>430</v>
      </c>
      <c r="F58" s="35">
        <f t="shared" si="1"/>
        <v>49</v>
      </c>
      <c r="G58" s="34" t="s">
        <v>477</v>
      </c>
      <c r="H58" s="35" t="s">
        <v>147</v>
      </c>
      <c r="I58" s="38">
        <v>43706</v>
      </c>
      <c r="J58" s="35"/>
      <c r="K58" s="35"/>
      <c r="L58" s="87" t="s">
        <v>31</v>
      </c>
      <c r="M58" s="35" t="s">
        <v>147</v>
      </c>
      <c r="N58" s="35"/>
      <c r="O58" s="113" t="s">
        <v>131</v>
      </c>
      <c r="P58" s="34" t="s">
        <v>66</v>
      </c>
      <c r="Q58" s="34" t="s">
        <v>51</v>
      </c>
      <c r="R58" s="44"/>
    </row>
    <row r="59" spans="1:18" ht="124" x14ac:dyDescent="0.35">
      <c r="A59" s="32">
        <f>IF(OR(B59=0,B59=" ")," ",SUBTOTAL(3,B$9:B$114)-SUBTOTAL(3,B59:B115))</f>
        <v>50</v>
      </c>
      <c r="B59" s="34" t="s">
        <v>149</v>
      </c>
      <c r="C59" s="34" t="s">
        <v>150</v>
      </c>
      <c r="D59" s="34" t="s">
        <v>146</v>
      </c>
      <c r="E59" s="41" t="s">
        <v>150</v>
      </c>
      <c r="F59" s="35">
        <f t="shared" si="1"/>
        <v>50</v>
      </c>
      <c r="G59" s="65" t="s">
        <v>433</v>
      </c>
      <c r="H59" s="35" t="s">
        <v>147</v>
      </c>
      <c r="I59" s="38">
        <v>39226</v>
      </c>
      <c r="J59" s="35"/>
      <c r="K59" s="35">
        <v>226</v>
      </c>
      <c r="L59" s="120" t="s">
        <v>65</v>
      </c>
      <c r="M59" s="35" t="s">
        <v>147</v>
      </c>
      <c r="N59" s="35"/>
      <c r="O59" s="120" t="s">
        <v>118</v>
      </c>
      <c r="P59" s="34" t="s">
        <v>92</v>
      </c>
      <c r="Q59" s="41" t="s">
        <v>51</v>
      </c>
      <c r="R59" s="44"/>
    </row>
    <row r="60" spans="1:18" ht="31" x14ac:dyDescent="0.35">
      <c r="A60" s="32">
        <f>IF(OR(B60=0,B60=" ")," ",SUBTOTAL(3,B$9:B$114)-SUBTOTAL(3,B60:B115))</f>
        <v>51</v>
      </c>
      <c r="B60" s="34" t="s">
        <v>489</v>
      </c>
      <c r="C60" s="34" t="s">
        <v>490</v>
      </c>
      <c r="D60" s="34" t="s">
        <v>146</v>
      </c>
      <c r="E60" s="34" t="s">
        <v>490</v>
      </c>
      <c r="F60" s="35">
        <f t="shared" si="1"/>
        <v>51</v>
      </c>
      <c r="G60" s="65" t="s">
        <v>491</v>
      </c>
      <c r="H60" s="35" t="s">
        <v>147</v>
      </c>
      <c r="I60" s="38">
        <v>44071</v>
      </c>
      <c r="J60" s="35"/>
      <c r="K60" s="35"/>
      <c r="L60" s="120" t="s">
        <v>17</v>
      </c>
      <c r="M60" s="35" t="s">
        <v>147</v>
      </c>
      <c r="N60" s="35"/>
      <c r="O60" s="120" t="s">
        <v>118</v>
      </c>
      <c r="P60" s="34" t="s">
        <v>92</v>
      </c>
      <c r="Q60" s="41" t="s">
        <v>51</v>
      </c>
      <c r="R60" s="44"/>
    </row>
    <row r="61" spans="1:18" ht="42" x14ac:dyDescent="0.35">
      <c r="A61" s="32">
        <f>IF(OR(B61=0,B61=" ")," ",SUBTOTAL(3,B$9:B$114)-SUBTOTAL(3,B61:B115))</f>
        <v>52</v>
      </c>
      <c r="B61" s="34" t="s">
        <v>154</v>
      </c>
      <c r="C61" s="34" t="s">
        <v>375</v>
      </c>
      <c r="D61" s="34" t="s">
        <v>45</v>
      </c>
      <c r="E61" s="34" t="s">
        <v>155</v>
      </c>
      <c r="F61" s="35">
        <f t="shared" si="1"/>
        <v>52</v>
      </c>
      <c r="G61" s="34" t="s">
        <v>283</v>
      </c>
      <c r="H61" s="35" t="s">
        <v>153</v>
      </c>
      <c r="I61" s="38">
        <v>40479</v>
      </c>
      <c r="J61" s="35"/>
      <c r="K61" s="35">
        <v>200</v>
      </c>
      <c r="L61" s="87" t="s">
        <v>69</v>
      </c>
      <c r="M61" s="35" t="s">
        <v>153</v>
      </c>
      <c r="N61" s="35"/>
      <c r="O61" s="113" t="s">
        <v>417</v>
      </c>
      <c r="P61" s="34" t="s">
        <v>480</v>
      </c>
      <c r="Q61" s="34" t="s">
        <v>20</v>
      </c>
      <c r="R61" s="44"/>
    </row>
    <row r="62" spans="1:18" ht="56" x14ac:dyDescent="0.35">
      <c r="A62" s="32">
        <f>IF(OR(B62=0,B62=" ")," ",SUBTOTAL(3,B$9:B$114)-SUBTOTAL(3,B62:B115))</f>
        <v>53</v>
      </c>
      <c r="B62" s="34" t="s">
        <v>172</v>
      </c>
      <c r="C62" s="34" t="s">
        <v>380</v>
      </c>
      <c r="D62" s="34" t="s">
        <v>45</v>
      </c>
      <c r="E62" s="34" t="s">
        <v>85</v>
      </c>
      <c r="F62" s="35">
        <f t="shared" si="1"/>
        <v>53</v>
      </c>
      <c r="G62" s="34" t="s">
        <v>285</v>
      </c>
      <c r="H62" s="35" t="s">
        <v>153</v>
      </c>
      <c r="I62" s="38">
        <v>41529</v>
      </c>
      <c r="J62" s="35"/>
      <c r="K62" s="98">
        <v>115</v>
      </c>
      <c r="L62" s="87" t="s">
        <v>48</v>
      </c>
      <c r="M62" s="35" t="s">
        <v>153</v>
      </c>
      <c r="N62" s="35"/>
      <c r="O62" s="113" t="s">
        <v>167</v>
      </c>
      <c r="P62" s="34" t="s">
        <v>480</v>
      </c>
      <c r="Q62" s="34" t="s">
        <v>20</v>
      </c>
      <c r="R62" s="48"/>
    </row>
    <row r="63" spans="1:18" ht="28" x14ac:dyDescent="0.35">
      <c r="A63" s="32">
        <f>IF(OR(B63=0,B63=" ")," ",SUBTOTAL(3,B$9:B$114)-SUBTOTAL(3,B63:B115))</f>
        <v>54</v>
      </c>
      <c r="B63" s="34" t="s">
        <v>156</v>
      </c>
      <c r="C63" s="34" t="s">
        <v>381</v>
      </c>
      <c r="D63" s="34" t="s">
        <v>45</v>
      </c>
      <c r="E63" s="34" t="s">
        <v>157</v>
      </c>
      <c r="F63" s="35">
        <f t="shared" si="1"/>
        <v>54</v>
      </c>
      <c r="G63" s="34" t="s">
        <v>515</v>
      </c>
      <c r="H63" s="35" t="s">
        <v>153</v>
      </c>
      <c r="I63" s="38">
        <v>41529</v>
      </c>
      <c r="J63" s="35"/>
      <c r="K63" s="35">
        <v>62</v>
      </c>
      <c r="L63" s="87" t="s">
        <v>267</v>
      </c>
      <c r="M63" s="35" t="s">
        <v>153</v>
      </c>
      <c r="N63" s="35"/>
      <c r="O63" s="113" t="s">
        <v>182</v>
      </c>
      <c r="P63" s="34" t="s">
        <v>480</v>
      </c>
      <c r="Q63" s="34" t="s">
        <v>51</v>
      </c>
      <c r="R63" s="34" t="s">
        <v>275</v>
      </c>
    </row>
    <row r="64" spans="1:18" ht="28" x14ac:dyDescent="0.35">
      <c r="A64" s="32">
        <f>IF(OR(B64=0,B64=" ")," ",SUBTOTAL(3,B$9:B$114)-SUBTOTAL(3,B64:B115))</f>
        <v>55</v>
      </c>
      <c r="B64" s="34" t="s">
        <v>159</v>
      </c>
      <c r="C64" s="34" t="s">
        <v>377</v>
      </c>
      <c r="D64" s="34" t="s">
        <v>45</v>
      </c>
      <c r="E64" s="34" t="s">
        <v>160</v>
      </c>
      <c r="F64" s="35">
        <f t="shared" si="1"/>
        <v>55</v>
      </c>
      <c r="G64" s="34" t="s">
        <v>161</v>
      </c>
      <c r="H64" s="35" t="s">
        <v>153</v>
      </c>
      <c r="I64" s="38">
        <v>42607</v>
      </c>
      <c r="J64" s="35"/>
      <c r="K64" s="35">
        <v>162</v>
      </c>
      <c r="L64" s="87" t="s">
        <v>162</v>
      </c>
      <c r="M64" s="35" t="s">
        <v>153</v>
      </c>
      <c r="N64" s="35"/>
      <c r="O64" s="113" t="s">
        <v>163</v>
      </c>
      <c r="P64" s="34" t="s">
        <v>480</v>
      </c>
      <c r="Q64" s="34" t="s">
        <v>20</v>
      </c>
      <c r="R64" s="44" t="s">
        <v>275</v>
      </c>
    </row>
    <row r="65" spans="1:18" ht="42" x14ac:dyDescent="0.35">
      <c r="A65" s="32">
        <f>IF(OR(B65=0,B65=" ")," ",SUBTOTAL(3,B$9:B$114)-SUBTOTAL(3,B65:B115))</f>
        <v>56</v>
      </c>
      <c r="B65" s="34" t="s">
        <v>151</v>
      </c>
      <c r="C65" s="34" t="s">
        <v>376</v>
      </c>
      <c r="D65" s="34" t="s">
        <v>45</v>
      </c>
      <c r="E65" s="34" t="s">
        <v>152</v>
      </c>
      <c r="F65" s="35">
        <f t="shared" si="1"/>
        <v>56</v>
      </c>
      <c r="G65" s="34" t="s">
        <v>284</v>
      </c>
      <c r="H65" s="35" t="s">
        <v>153</v>
      </c>
      <c r="I65" s="38">
        <v>42257</v>
      </c>
      <c r="J65" s="35"/>
      <c r="K65" s="35">
        <v>39</v>
      </c>
      <c r="L65" s="87" t="s">
        <v>54</v>
      </c>
      <c r="M65" s="35" t="s">
        <v>153</v>
      </c>
      <c r="N65" s="35"/>
      <c r="O65" s="113" t="s">
        <v>418</v>
      </c>
      <c r="P65" s="34" t="s">
        <v>480</v>
      </c>
      <c r="Q65" s="34" t="s">
        <v>20</v>
      </c>
      <c r="R65" s="44" t="s">
        <v>275</v>
      </c>
    </row>
    <row r="66" spans="1:18" ht="28" x14ac:dyDescent="0.35">
      <c r="A66" s="32">
        <f>IF(OR(B66=0,B66=" ")," ",SUBTOTAL(3,B$9:B$114)-SUBTOTAL(3,B66:B115))</f>
        <v>57</v>
      </c>
      <c r="B66" s="34" t="s">
        <v>164</v>
      </c>
      <c r="C66" s="34" t="s">
        <v>379</v>
      </c>
      <c r="D66" s="34" t="s">
        <v>45</v>
      </c>
      <c r="E66" s="34" t="s">
        <v>165</v>
      </c>
      <c r="F66" s="35">
        <f t="shared" si="1"/>
        <v>57</v>
      </c>
      <c r="G66" s="34" t="s">
        <v>166</v>
      </c>
      <c r="H66" s="35" t="s">
        <v>153</v>
      </c>
      <c r="I66" s="38">
        <v>43706</v>
      </c>
      <c r="J66" s="35"/>
      <c r="K66" s="35">
        <v>70</v>
      </c>
      <c r="L66" s="87" t="s">
        <v>69</v>
      </c>
      <c r="M66" s="35" t="s">
        <v>153</v>
      </c>
      <c r="N66" s="35"/>
      <c r="O66" s="113" t="s">
        <v>167</v>
      </c>
      <c r="P66" s="34" t="s">
        <v>480</v>
      </c>
      <c r="Q66" s="34" t="s">
        <v>51</v>
      </c>
      <c r="R66" s="44"/>
    </row>
    <row r="67" spans="1:18" ht="56" x14ac:dyDescent="0.35">
      <c r="A67" s="32">
        <f>IF(OR(B67=0,B67=" ")," ",SUBTOTAL(3,B$9:B$114)-SUBTOTAL(3,B67:B115))</f>
        <v>58</v>
      </c>
      <c r="B67" s="34" t="s">
        <v>168</v>
      </c>
      <c r="C67" s="34" t="s">
        <v>379</v>
      </c>
      <c r="D67" s="34" t="s">
        <v>45</v>
      </c>
      <c r="E67" s="34" t="s">
        <v>165</v>
      </c>
      <c r="F67" s="35">
        <f t="shared" si="1"/>
        <v>58</v>
      </c>
      <c r="G67" s="34" t="s">
        <v>169</v>
      </c>
      <c r="H67" s="35" t="s">
        <v>153</v>
      </c>
      <c r="I67" s="38">
        <v>42977</v>
      </c>
      <c r="J67" s="35"/>
      <c r="K67" s="35">
        <v>48</v>
      </c>
      <c r="L67" s="87" t="s">
        <v>69</v>
      </c>
      <c r="M67" s="35" t="s">
        <v>153</v>
      </c>
      <c r="N67" s="35"/>
      <c r="O67" s="113" t="s">
        <v>167</v>
      </c>
      <c r="P67" s="34" t="s">
        <v>480</v>
      </c>
      <c r="Q67" s="34" t="s">
        <v>51</v>
      </c>
      <c r="R67" s="44" t="s">
        <v>276</v>
      </c>
    </row>
    <row r="68" spans="1:18" ht="28" x14ac:dyDescent="0.35">
      <c r="A68" s="32">
        <f>IF(OR(B68=0,B68=" ")," ",SUBTOTAL(3,B$9:B$114)-SUBTOTAL(3,B68:B115))</f>
        <v>59</v>
      </c>
      <c r="B68" s="34" t="s">
        <v>170</v>
      </c>
      <c r="C68" s="34" t="s">
        <v>68</v>
      </c>
      <c r="D68" s="34" t="s">
        <v>45</v>
      </c>
      <c r="E68" s="34" t="s">
        <v>68</v>
      </c>
      <c r="F68" s="35">
        <f t="shared" si="1"/>
        <v>59</v>
      </c>
      <c r="G68" s="34" t="s">
        <v>171</v>
      </c>
      <c r="H68" s="35" t="s">
        <v>153</v>
      </c>
      <c r="I68" s="38">
        <v>41893</v>
      </c>
      <c r="J68" s="35"/>
      <c r="K68" s="35">
        <v>9</v>
      </c>
      <c r="L68" s="87" t="s">
        <v>54</v>
      </c>
      <c r="M68" s="35" t="s">
        <v>153</v>
      </c>
      <c r="N68" s="35"/>
      <c r="O68" s="113" t="s">
        <v>277</v>
      </c>
      <c r="P68" s="34" t="s">
        <v>480</v>
      </c>
      <c r="Q68" s="34" t="s">
        <v>51</v>
      </c>
      <c r="R68" s="44" t="s">
        <v>275</v>
      </c>
    </row>
    <row r="69" spans="1:18" ht="42" x14ac:dyDescent="0.35">
      <c r="A69" s="32">
        <f>IF(OR(B69=0,B69=" ")," ",SUBTOTAL(3,B$9:B$114)-SUBTOTAL(3,B69:B115))</f>
        <v>60</v>
      </c>
      <c r="B69" s="34" t="s">
        <v>173</v>
      </c>
      <c r="C69" s="34" t="s">
        <v>377</v>
      </c>
      <c r="D69" s="34" t="s">
        <v>45</v>
      </c>
      <c r="E69" s="34" t="s">
        <v>160</v>
      </c>
      <c r="F69" s="35">
        <f t="shared" si="1"/>
        <v>60</v>
      </c>
      <c r="G69" s="34" t="s">
        <v>278</v>
      </c>
      <c r="H69" s="35" t="s">
        <v>153</v>
      </c>
      <c r="I69" s="38">
        <v>40115</v>
      </c>
      <c r="J69" s="35"/>
      <c r="K69" s="35">
        <v>330</v>
      </c>
      <c r="L69" s="87" t="s">
        <v>48</v>
      </c>
      <c r="M69" s="35" t="s">
        <v>153</v>
      </c>
      <c r="N69" s="35"/>
      <c r="O69" s="113" t="s">
        <v>182</v>
      </c>
      <c r="P69" s="34" t="s">
        <v>480</v>
      </c>
      <c r="Q69" s="34" t="s">
        <v>20</v>
      </c>
      <c r="R69" s="44"/>
    </row>
    <row r="70" spans="1:18" ht="28" x14ac:dyDescent="0.35">
      <c r="A70" s="32">
        <f>IF(OR(B70=0,B70=" ")," ",SUBTOTAL(3,B$9:B$114)-SUBTOTAL(3,B70:B115))</f>
        <v>61</v>
      </c>
      <c r="B70" s="34" t="s">
        <v>174</v>
      </c>
      <c r="C70" s="34" t="s">
        <v>60</v>
      </c>
      <c r="D70" s="34" t="s">
        <v>45</v>
      </c>
      <c r="E70" s="34" t="s">
        <v>175</v>
      </c>
      <c r="F70" s="35">
        <f t="shared" ref="F70:F111" si="2">A70</f>
        <v>61</v>
      </c>
      <c r="G70" s="34" t="s">
        <v>176</v>
      </c>
      <c r="H70" s="35" t="s">
        <v>153</v>
      </c>
      <c r="I70" s="38">
        <v>41578</v>
      </c>
      <c r="J70" s="35"/>
      <c r="K70" s="35">
        <v>59</v>
      </c>
      <c r="L70" s="87" t="s">
        <v>54</v>
      </c>
      <c r="M70" s="35" t="s">
        <v>153</v>
      </c>
      <c r="N70" s="35"/>
      <c r="O70" s="113" t="s">
        <v>49</v>
      </c>
      <c r="P70" s="34" t="s">
        <v>480</v>
      </c>
      <c r="Q70" s="34" t="s">
        <v>51</v>
      </c>
      <c r="R70" s="44" t="s">
        <v>275</v>
      </c>
    </row>
    <row r="71" spans="1:18" ht="28" x14ac:dyDescent="0.35">
      <c r="A71" s="32">
        <f>IF(OR(B71=0,B71=" ")," ",SUBTOTAL(3,B$9:B$114)-SUBTOTAL(3,B71:B115))</f>
        <v>62</v>
      </c>
      <c r="B71" s="34" t="s">
        <v>84</v>
      </c>
      <c r="C71" s="34" t="s">
        <v>380</v>
      </c>
      <c r="D71" s="34" t="s">
        <v>45</v>
      </c>
      <c r="E71" s="34" t="s">
        <v>177</v>
      </c>
      <c r="F71" s="35">
        <f t="shared" si="2"/>
        <v>62</v>
      </c>
      <c r="G71" s="34" t="s">
        <v>178</v>
      </c>
      <c r="H71" s="35" t="s">
        <v>153</v>
      </c>
      <c r="I71" s="38">
        <v>41529</v>
      </c>
      <c r="J71" s="35"/>
      <c r="K71" s="35">
        <v>16</v>
      </c>
      <c r="L71" s="87" t="s">
        <v>54</v>
      </c>
      <c r="M71" s="35" t="s">
        <v>153</v>
      </c>
      <c r="N71" s="35"/>
      <c r="O71" s="121" t="s">
        <v>179</v>
      </c>
      <c r="P71" s="34" t="s">
        <v>480</v>
      </c>
      <c r="Q71" s="34" t="s">
        <v>51</v>
      </c>
      <c r="R71" s="44" t="s">
        <v>275</v>
      </c>
    </row>
    <row r="72" spans="1:18" ht="28" x14ac:dyDescent="0.35">
      <c r="A72" s="32">
        <f>IF(OR(B72=0,B72=" ")," ",SUBTOTAL(3,B$9:B$114)-SUBTOTAL(3,B72:B115))</f>
        <v>63</v>
      </c>
      <c r="B72" s="34" t="s">
        <v>180</v>
      </c>
      <c r="C72" s="34" t="s">
        <v>380</v>
      </c>
      <c r="D72" s="34" t="s">
        <v>45</v>
      </c>
      <c r="E72" s="34" t="s">
        <v>85</v>
      </c>
      <c r="F72" s="35">
        <f t="shared" si="2"/>
        <v>63</v>
      </c>
      <c r="G72" s="34" t="s">
        <v>181</v>
      </c>
      <c r="H72" s="35" t="s">
        <v>153</v>
      </c>
      <c r="I72" s="38">
        <v>41529</v>
      </c>
      <c r="J72" s="35"/>
      <c r="K72" s="35">
        <v>72</v>
      </c>
      <c r="L72" s="87" t="s">
        <v>267</v>
      </c>
      <c r="M72" s="35" t="s">
        <v>153</v>
      </c>
      <c r="N72" s="35"/>
      <c r="O72" s="113" t="s">
        <v>182</v>
      </c>
      <c r="P72" s="34" t="s">
        <v>480</v>
      </c>
      <c r="Q72" s="34" t="s">
        <v>51</v>
      </c>
      <c r="R72" s="44" t="s">
        <v>275</v>
      </c>
    </row>
    <row r="73" spans="1:18" ht="56" x14ac:dyDescent="0.35">
      <c r="A73" s="32">
        <f>IF(OR(B73=0,B73=" ")," ",SUBTOTAL(3,B$9:B$114)-SUBTOTAL(3,B73:B115))</f>
        <v>64</v>
      </c>
      <c r="B73" s="34" t="s">
        <v>419</v>
      </c>
      <c r="C73" s="34" t="s">
        <v>378</v>
      </c>
      <c r="D73" s="34" t="s">
        <v>45</v>
      </c>
      <c r="E73" s="34" t="s">
        <v>57</v>
      </c>
      <c r="F73" s="35">
        <f t="shared" si="2"/>
        <v>64</v>
      </c>
      <c r="G73" s="34" t="s">
        <v>279</v>
      </c>
      <c r="H73" s="35" t="s">
        <v>153</v>
      </c>
      <c r="I73" s="38">
        <v>43706</v>
      </c>
      <c r="J73" s="35" t="s">
        <v>9</v>
      </c>
      <c r="K73" s="35">
        <v>12</v>
      </c>
      <c r="L73" s="87" t="s">
        <v>48</v>
      </c>
      <c r="M73" s="35" t="s">
        <v>153</v>
      </c>
      <c r="N73" s="35"/>
      <c r="O73" s="113" t="s">
        <v>81</v>
      </c>
      <c r="P73" s="34" t="s">
        <v>480</v>
      </c>
      <c r="Q73" s="34" t="s">
        <v>51</v>
      </c>
      <c r="R73" s="44" t="s">
        <v>275</v>
      </c>
    </row>
    <row r="74" spans="1:18" ht="28" x14ac:dyDescent="0.35">
      <c r="A74" s="32">
        <f>IF(OR(B74=0,B74=" ")," ",SUBTOTAL(3,B$9:B$114)-SUBTOTAL(3,B74:B115))</f>
        <v>65</v>
      </c>
      <c r="B74" s="34" t="s">
        <v>183</v>
      </c>
      <c r="C74" s="34" t="s">
        <v>380</v>
      </c>
      <c r="D74" s="34" t="s">
        <v>45</v>
      </c>
      <c r="E74" s="34" t="s">
        <v>85</v>
      </c>
      <c r="F74" s="35">
        <f t="shared" si="2"/>
        <v>65</v>
      </c>
      <c r="G74" s="34" t="s">
        <v>184</v>
      </c>
      <c r="H74" s="35" t="s">
        <v>153</v>
      </c>
      <c r="I74" s="38">
        <v>42977</v>
      </c>
      <c r="J74" s="35"/>
      <c r="K74" s="35">
        <v>41</v>
      </c>
      <c r="L74" s="87" t="s">
        <v>267</v>
      </c>
      <c r="M74" s="35" t="s">
        <v>153</v>
      </c>
      <c r="N74" s="35"/>
      <c r="O74" s="113" t="s">
        <v>182</v>
      </c>
      <c r="P74" s="34" t="s">
        <v>480</v>
      </c>
      <c r="Q74" s="34" t="s">
        <v>51</v>
      </c>
      <c r="R74" s="44" t="s">
        <v>275</v>
      </c>
    </row>
    <row r="75" spans="1:18" ht="28" x14ac:dyDescent="0.35">
      <c r="A75" s="32">
        <f>IF(OR(B75=0,B75=" ")," ",SUBTOTAL(3,B$9:B$114)-SUBTOTAL(3,B75:B115))</f>
        <v>66</v>
      </c>
      <c r="B75" s="34" t="s">
        <v>185</v>
      </c>
      <c r="C75" s="34" t="s">
        <v>382</v>
      </c>
      <c r="D75" s="34" t="s">
        <v>45</v>
      </c>
      <c r="E75" s="34" t="s">
        <v>186</v>
      </c>
      <c r="F75" s="35">
        <f t="shared" si="2"/>
        <v>66</v>
      </c>
      <c r="G75" s="34" t="s">
        <v>187</v>
      </c>
      <c r="H75" s="35" t="s">
        <v>153</v>
      </c>
      <c r="I75" s="38">
        <v>42257</v>
      </c>
      <c r="J75" s="35"/>
      <c r="K75" s="35">
        <v>329</v>
      </c>
      <c r="L75" s="87" t="s">
        <v>162</v>
      </c>
      <c r="M75" s="35" t="s">
        <v>153</v>
      </c>
      <c r="N75" s="35"/>
      <c r="O75" s="113" t="s">
        <v>188</v>
      </c>
      <c r="P75" s="34" t="s">
        <v>480</v>
      </c>
      <c r="Q75" s="34" t="s">
        <v>51</v>
      </c>
      <c r="R75" s="44"/>
    </row>
    <row r="76" spans="1:18" ht="56" x14ac:dyDescent="0.35">
      <c r="A76" s="32">
        <f>IF(OR(B76=0,B76=" ")," ",SUBTOTAL(3,B$9:B$114)-SUBTOTAL(3,B76:B115))</f>
        <v>67</v>
      </c>
      <c r="B76" s="34" t="s">
        <v>192</v>
      </c>
      <c r="C76" s="34" t="s">
        <v>373</v>
      </c>
      <c r="D76" s="34" t="s">
        <v>517</v>
      </c>
      <c r="E76" s="34" t="s">
        <v>193</v>
      </c>
      <c r="F76" s="35">
        <f t="shared" si="2"/>
        <v>67</v>
      </c>
      <c r="G76" s="34" t="s">
        <v>190</v>
      </c>
      <c r="H76" s="35" t="s">
        <v>189</v>
      </c>
      <c r="I76" s="38">
        <v>43342</v>
      </c>
      <c r="J76" s="35"/>
      <c r="K76" s="35">
        <v>12</v>
      </c>
      <c r="L76" s="87" t="s">
        <v>65</v>
      </c>
      <c r="M76" s="35" t="s">
        <v>189</v>
      </c>
      <c r="N76" s="35"/>
      <c r="O76" s="113" t="s">
        <v>295</v>
      </c>
      <c r="P76" s="34" t="s">
        <v>92</v>
      </c>
      <c r="Q76" s="34" t="s">
        <v>51</v>
      </c>
      <c r="R76" s="44"/>
    </row>
    <row r="77" spans="1:18" ht="28" x14ac:dyDescent="0.35">
      <c r="A77" s="32">
        <f>IF(OR(B77=0,B77=" ")," ",SUBTOTAL(3,B$9:B$114)-SUBTOTAL(3,B77:B115))</f>
        <v>68</v>
      </c>
      <c r="B77" s="34" t="s">
        <v>194</v>
      </c>
      <c r="C77" s="34" t="s">
        <v>383</v>
      </c>
      <c r="D77" s="34" t="s">
        <v>45</v>
      </c>
      <c r="E77" s="34" t="s">
        <v>195</v>
      </c>
      <c r="F77" s="35">
        <f t="shared" si="2"/>
        <v>68</v>
      </c>
      <c r="G77" s="34" t="s">
        <v>197</v>
      </c>
      <c r="H77" s="35" t="s">
        <v>196</v>
      </c>
      <c r="I77" s="38">
        <v>42607</v>
      </c>
      <c r="J77" s="35"/>
      <c r="K77" s="35">
        <v>42</v>
      </c>
      <c r="L77" s="87" t="s">
        <v>17</v>
      </c>
      <c r="M77" s="35" t="s">
        <v>196</v>
      </c>
      <c r="N77" s="35"/>
      <c r="O77" s="113" t="s">
        <v>86</v>
      </c>
      <c r="P77" s="34" t="s">
        <v>480</v>
      </c>
      <c r="Q77" s="34" t="s">
        <v>20</v>
      </c>
      <c r="R77" s="44" t="s">
        <v>275</v>
      </c>
    </row>
    <row r="78" spans="1:18" ht="28" x14ac:dyDescent="0.35">
      <c r="A78" s="32">
        <f>IF(OR(B78=0,B78=" ")," ",SUBTOTAL(3,B$9:B$114)-SUBTOTAL(3,B78:B115))</f>
        <v>69</v>
      </c>
      <c r="B78" s="130" t="s">
        <v>198</v>
      </c>
      <c r="C78" s="34" t="s">
        <v>384</v>
      </c>
      <c r="D78" s="34" t="s">
        <v>45</v>
      </c>
      <c r="E78" s="34" t="s">
        <v>199</v>
      </c>
      <c r="F78" s="35">
        <f t="shared" si="2"/>
        <v>69</v>
      </c>
      <c r="G78" s="34" t="s">
        <v>416</v>
      </c>
      <c r="H78" s="35" t="s">
        <v>196</v>
      </c>
      <c r="I78" s="38">
        <v>39226</v>
      </c>
      <c r="J78" s="35" t="s">
        <v>200</v>
      </c>
      <c r="K78" s="35">
        <v>10</v>
      </c>
      <c r="L78" s="87" t="s">
        <v>65</v>
      </c>
      <c r="M78" s="35" t="s">
        <v>196</v>
      </c>
      <c r="N78" s="35"/>
      <c r="O78" s="113" t="s">
        <v>18</v>
      </c>
      <c r="P78" s="34" t="s">
        <v>19</v>
      </c>
      <c r="Q78" s="34" t="s">
        <v>20</v>
      </c>
      <c r="R78" s="44"/>
    </row>
    <row r="79" spans="1:18" ht="28" x14ac:dyDescent="0.35">
      <c r="A79" s="32">
        <f>IF(OR(B79=0,B79=" ")," ",SUBTOTAL(3,B$9:B$114)-SUBTOTAL(3,B79:B115))</f>
        <v>70</v>
      </c>
      <c r="B79" s="122" t="s">
        <v>282</v>
      </c>
      <c r="C79" s="34" t="s">
        <v>452</v>
      </c>
      <c r="D79" s="34" t="s">
        <v>517</v>
      </c>
      <c r="E79" s="34" t="s">
        <v>452</v>
      </c>
      <c r="F79" s="35">
        <f t="shared" si="2"/>
        <v>70</v>
      </c>
      <c r="G79" s="122" t="s">
        <v>203</v>
      </c>
      <c r="H79" s="35" t="s">
        <v>196</v>
      </c>
      <c r="I79" s="107">
        <v>43342</v>
      </c>
      <c r="J79" s="35" t="s">
        <v>9</v>
      </c>
      <c r="K79" s="35">
        <v>15</v>
      </c>
      <c r="L79" s="123" t="s">
        <v>65</v>
      </c>
      <c r="M79" s="35" t="s">
        <v>392</v>
      </c>
      <c r="N79" s="35"/>
      <c r="O79" s="122" t="s">
        <v>131</v>
      </c>
      <c r="P79" s="34" t="s">
        <v>66</v>
      </c>
      <c r="Q79" s="34" t="s">
        <v>51</v>
      </c>
      <c r="R79" s="44"/>
    </row>
    <row r="80" spans="1:18" ht="42" x14ac:dyDescent="0.35">
      <c r="A80" s="32">
        <f>IF(OR(B80=0,B80=" ")," ",SUBTOTAL(3,B$9:B$114)-SUBTOTAL(3,B80:B115))</f>
        <v>71</v>
      </c>
      <c r="B80" s="34" t="s">
        <v>202</v>
      </c>
      <c r="C80" s="34" t="s">
        <v>385</v>
      </c>
      <c r="D80" s="34" t="s">
        <v>45</v>
      </c>
      <c r="E80" s="34" t="s">
        <v>453</v>
      </c>
      <c r="F80" s="35">
        <f t="shared" si="2"/>
        <v>71</v>
      </c>
      <c r="G80" s="34" t="s">
        <v>203</v>
      </c>
      <c r="H80" s="35" t="s">
        <v>196</v>
      </c>
      <c r="I80" s="38">
        <v>41018</v>
      </c>
      <c r="J80" s="35"/>
      <c r="K80" s="35">
        <v>40</v>
      </c>
      <c r="L80" s="87" t="s">
        <v>17</v>
      </c>
      <c r="M80" s="35" t="s">
        <v>196</v>
      </c>
      <c r="N80" s="35"/>
      <c r="O80" s="113" t="s">
        <v>221</v>
      </c>
      <c r="P80" s="34" t="s">
        <v>480</v>
      </c>
      <c r="Q80" s="34" t="s">
        <v>20</v>
      </c>
      <c r="R80" s="44"/>
    </row>
    <row r="81" spans="1:18" ht="28" x14ac:dyDescent="0.35">
      <c r="A81" s="32">
        <f>IF(OR(B81=0,B81=" ")," ",SUBTOTAL(3,B$9:B$114)-SUBTOTAL(3,B81:B115))</f>
        <v>72</v>
      </c>
      <c r="B81" s="34" t="s">
        <v>204</v>
      </c>
      <c r="C81" s="34" t="s">
        <v>386</v>
      </c>
      <c r="D81" s="34" t="s">
        <v>517</v>
      </c>
      <c r="E81" s="34" t="s">
        <v>452</v>
      </c>
      <c r="F81" s="35">
        <f t="shared" si="2"/>
        <v>72</v>
      </c>
      <c r="G81" s="34" t="s">
        <v>205</v>
      </c>
      <c r="H81" s="35" t="s">
        <v>196</v>
      </c>
      <c r="I81" s="38">
        <v>42257</v>
      </c>
      <c r="J81" s="35"/>
      <c r="K81" s="35">
        <v>32</v>
      </c>
      <c r="L81" s="87" t="s">
        <v>65</v>
      </c>
      <c r="M81" s="35" t="s">
        <v>196</v>
      </c>
      <c r="N81" s="35"/>
      <c r="O81" s="113" t="s">
        <v>131</v>
      </c>
      <c r="P81" s="34" t="s">
        <v>66</v>
      </c>
      <c r="Q81" s="34" t="s">
        <v>51</v>
      </c>
      <c r="R81" s="44"/>
    </row>
    <row r="82" spans="1:18" ht="28" x14ac:dyDescent="0.35">
      <c r="A82" s="32">
        <f>IF(OR(B82=0,B82=" ")," ",SUBTOTAL(3,B$9:B$114)-SUBTOTAL(3,B82:B115))</f>
        <v>73</v>
      </c>
      <c r="B82" s="34" t="s">
        <v>180</v>
      </c>
      <c r="C82" s="34" t="s">
        <v>357</v>
      </c>
      <c r="D82" s="34" t="s">
        <v>45</v>
      </c>
      <c r="E82" s="92" t="s">
        <v>206</v>
      </c>
      <c r="F82" s="35">
        <f t="shared" si="2"/>
        <v>73</v>
      </c>
      <c r="G82" s="34" t="s">
        <v>208</v>
      </c>
      <c r="H82" s="35" t="s">
        <v>207</v>
      </c>
      <c r="I82" s="38">
        <v>42257</v>
      </c>
      <c r="J82" s="35"/>
      <c r="K82" s="35">
        <v>57</v>
      </c>
      <c r="L82" s="87" t="s">
        <v>31</v>
      </c>
      <c r="M82" s="35" t="s">
        <v>207</v>
      </c>
      <c r="N82" s="35"/>
      <c r="O82" s="113" t="s">
        <v>221</v>
      </c>
      <c r="P82" s="34" t="s">
        <v>480</v>
      </c>
      <c r="Q82" s="34" t="s">
        <v>51</v>
      </c>
      <c r="R82" s="44"/>
    </row>
    <row r="83" spans="1:18" ht="28" x14ac:dyDescent="0.35">
      <c r="A83" s="32">
        <f>IF(OR(B83=0,B83=" ")," ",SUBTOTAL(3,B$9:B$114)-SUBTOTAL(3,B83:B115))</f>
        <v>74</v>
      </c>
      <c r="B83" s="34" t="s">
        <v>420</v>
      </c>
      <c r="C83" s="34" t="s">
        <v>352</v>
      </c>
      <c r="D83" s="34" t="s">
        <v>45</v>
      </c>
      <c r="E83" s="34" t="s">
        <v>213</v>
      </c>
      <c r="F83" s="35">
        <f t="shared" si="2"/>
        <v>74</v>
      </c>
      <c r="G83" s="34" t="s">
        <v>421</v>
      </c>
      <c r="H83" s="35" t="s">
        <v>207</v>
      </c>
      <c r="I83" s="38">
        <v>43706</v>
      </c>
      <c r="J83" s="35"/>
      <c r="K83" s="35"/>
      <c r="L83" s="87" t="s">
        <v>59</v>
      </c>
      <c r="M83" s="35" t="s">
        <v>207</v>
      </c>
      <c r="N83" s="35"/>
      <c r="O83" s="113" t="s">
        <v>118</v>
      </c>
      <c r="P83" s="34" t="s">
        <v>92</v>
      </c>
      <c r="Q83" s="34" t="s">
        <v>273</v>
      </c>
      <c r="R83" s="44"/>
    </row>
    <row r="84" spans="1:18" ht="28" x14ac:dyDescent="0.35">
      <c r="A84" s="32">
        <f>IF(OR(B84=0,B84=" ")," ",SUBTOTAL(3,B$9:B$114)-SUBTOTAL(3,B84:B115))</f>
        <v>75</v>
      </c>
      <c r="B84" s="34" t="s">
        <v>422</v>
      </c>
      <c r="C84" s="34" t="s">
        <v>357</v>
      </c>
      <c r="D84" s="34" t="s">
        <v>45</v>
      </c>
      <c r="E84" s="92" t="s">
        <v>457</v>
      </c>
      <c r="F84" s="35">
        <f t="shared" si="2"/>
        <v>75</v>
      </c>
      <c r="G84" s="34" t="s">
        <v>423</v>
      </c>
      <c r="H84" s="35" t="s">
        <v>207</v>
      </c>
      <c r="I84" s="38">
        <v>43706</v>
      </c>
      <c r="J84" s="35"/>
      <c r="K84" s="35"/>
      <c r="L84" s="87" t="s">
        <v>59</v>
      </c>
      <c r="M84" s="35" t="s">
        <v>207</v>
      </c>
      <c r="N84" s="35"/>
      <c r="O84" s="113" t="s">
        <v>118</v>
      </c>
      <c r="P84" s="34" t="s">
        <v>92</v>
      </c>
      <c r="Q84" s="34" t="s">
        <v>51</v>
      </c>
      <c r="R84" s="44"/>
    </row>
    <row r="85" spans="1:18" ht="28" x14ac:dyDescent="0.35">
      <c r="A85" s="32">
        <f>IF(OR(B85=0,B85=" ")," ",SUBTOTAL(3,B$9:B$114)-SUBTOTAL(3,B85:B115))</f>
        <v>76</v>
      </c>
      <c r="B85" s="34" t="s">
        <v>209</v>
      </c>
      <c r="C85" s="34" t="s">
        <v>358</v>
      </c>
      <c r="D85" s="34" t="s">
        <v>45</v>
      </c>
      <c r="E85" s="34" t="s">
        <v>210</v>
      </c>
      <c r="F85" s="35">
        <f t="shared" si="2"/>
        <v>76</v>
      </c>
      <c r="G85" s="34" t="s">
        <v>211</v>
      </c>
      <c r="H85" s="35" t="s">
        <v>207</v>
      </c>
      <c r="I85" s="38">
        <v>44071</v>
      </c>
      <c r="J85" s="35"/>
      <c r="K85" s="35">
        <v>48</v>
      </c>
      <c r="L85" s="87" t="s">
        <v>59</v>
      </c>
      <c r="M85" s="35" t="s">
        <v>207</v>
      </c>
      <c r="N85" s="35"/>
      <c r="O85" s="113" t="s">
        <v>280</v>
      </c>
      <c r="P85" s="34" t="s">
        <v>92</v>
      </c>
      <c r="Q85" s="34" t="s">
        <v>51</v>
      </c>
      <c r="R85" s="44"/>
    </row>
    <row r="86" spans="1:18" ht="28" x14ac:dyDescent="0.35">
      <c r="A86" s="32">
        <f>IF(OR(B86=0,B86=" ")," ",SUBTOTAL(3,B$9:B$114)-SUBTOTAL(3,B86:B115))</f>
        <v>77</v>
      </c>
      <c r="B86" s="34" t="s">
        <v>212</v>
      </c>
      <c r="C86" s="34" t="s">
        <v>352</v>
      </c>
      <c r="D86" s="34" t="s">
        <v>45</v>
      </c>
      <c r="E86" s="34" t="s">
        <v>213</v>
      </c>
      <c r="F86" s="35">
        <f t="shared" si="2"/>
        <v>77</v>
      </c>
      <c r="G86" s="34" t="s">
        <v>214</v>
      </c>
      <c r="H86" s="35" t="s">
        <v>207</v>
      </c>
      <c r="I86" s="38">
        <v>43706</v>
      </c>
      <c r="J86" s="35"/>
      <c r="K86" s="35">
        <v>60</v>
      </c>
      <c r="L86" s="87" t="s">
        <v>59</v>
      </c>
      <c r="M86" s="35" t="s">
        <v>207</v>
      </c>
      <c r="N86" s="35"/>
      <c r="O86" s="113" t="s">
        <v>229</v>
      </c>
      <c r="P86" s="34" t="s">
        <v>480</v>
      </c>
      <c r="Q86" s="34" t="s">
        <v>51</v>
      </c>
      <c r="R86" s="44"/>
    </row>
    <row r="87" spans="1:18" ht="28" x14ac:dyDescent="0.35">
      <c r="A87" s="32">
        <f>IF(OR(B87=0,B87=" ")," ",SUBTOTAL(3,B$9:B$114)-SUBTOTAL(3,B87:B115))</f>
        <v>78</v>
      </c>
      <c r="B87" s="34" t="s">
        <v>215</v>
      </c>
      <c r="C87" s="34" t="s">
        <v>360</v>
      </c>
      <c r="D87" s="34" t="s">
        <v>45</v>
      </c>
      <c r="E87" s="34" t="s">
        <v>424</v>
      </c>
      <c r="F87" s="35">
        <f t="shared" si="2"/>
        <v>78</v>
      </c>
      <c r="G87" s="34" t="s">
        <v>216</v>
      </c>
      <c r="H87" s="35" t="s">
        <v>207</v>
      </c>
      <c r="I87" s="38">
        <v>44071</v>
      </c>
      <c r="J87" s="35"/>
      <c r="K87" s="35">
        <v>30</v>
      </c>
      <c r="L87" s="87" t="s">
        <v>59</v>
      </c>
      <c r="M87" s="35" t="s">
        <v>207</v>
      </c>
      <c r="N87" s="35"/>
      <c r="O87" s="113" t="s">
        <v>91</v>
      </c>
      <c r="P87" s="34" t="s">
        <v>92</v>
      </c>
      <c r="Q87" s="34" t="s">
        <v>51</v>
      </c>
      <c r="R87" s="44"/>
    </row>
    <row r="88" spans="1:18" ht="42" x14ac:dyDescent="0.35">
      <c r="A88" s="32">
        <f>IF(OR(B88=0,B88=" ")," ",SUBTOTAL(3,B$9:B$114)-SUBTOTAL(3,B88:B115))</f>
        <v>79</v>
      </c>
      <c r="B88" s="34" t="s">
        <v>492</v>
      </c>
      <c r="C88" s="34" t="s">
        <v>493</v>
      </c>
      <c r="D88" s="34" t="s">
        <v>45</v>
      </c>
      <c r="E88" s="34" t="s">
        <v>494</v>
      </c>
      <c r="F88" s="35">
        <f t="shared" si="2"/>
        <v>79</v>
      </c>
      <c r="G88" s="34" t="s">
        <v>497</v>
      </c>
      <c r="H88" s="35" t="s">
        <v>207</v>
      </c>
      <c r="I88" s="38">
        <v>44071</v>
      </c>
      <c r="J88" s="35"/>
      <c r="K88" s="35"/>
      <c r="L88" s="87" t="s">
        <v>59</v>
      </c>
      <c r="M88" s="35" t="s">
        <v>207</v>
      </c>
      <c r="N88" s="35"/>
      <c r="O88" s="113" t="s">
        <v>118</v>
      </c>
      <c r="P88" s="34" t="s">
        <v>92</v>
      </c>
      <c r="Q88" s="34" t="s">
        <v>273</v>
      </c>
      <c r="R88" s="44"/>
    </row>
    <row r="89" spans="1:18" ht="28" x14ac:dyDescent="0.35">
      <c r="A89" s="32">
        <f>IF(OR(B89=0,B89=" ")," ",SUBTOTAL(3,B$9:B$114)-SUBTOTAL(3,B89:B115))</f>
        <v>80</v>
      </c>
      <c r="B89" s="34" t="s">
        <v>495</v>
      </c>
      <c r="C89" s="34" t="s">
        <v>359</v>
      </c>
      <c r="D89" s="34" t="s">
        <v>45</v>
      </c>
      <c r="E89" s="34" t="s">
        <v>496</v>
      </c>
      <c r="F89" s="35">
        <f t="shared" si="2"/>
        <v>80</v>
      </c>
      <c r="G89" s="34" t="s">
        <v>498</v>
      </c>
      <c r="H89" s="35" t="s">
        <v>207</v>
      </c>
      <c r="I89" s="38">
        <v>44071</v>
      </c>
      <c r="J89" s="35"/>
      <c r="K89" s="35"/>
      <c r="L89" s="87" t="s">
        <v>59</v>
      </c>
      <c r="M89" s="35" t="s">
        <v>207</v>
      </c>
      <c r="N89" s="35"/>
      <c r="O89" s="118" t="s">
        <v>91</v>
      </c>
      <c r="P89" s="34" t="s">
        <v>92</v>
      </c>
      <c r="Q89" s="34" t="s">
        <v>51</v>
      </c>
      <c r="R89" s="44"/>
    </row>
    <row r="90" spans="1:18" ht="42" x14ac:dyDescent="0.35">
      <c r="A90" s="32">
        <f>IF(OR(B90=0,B90=" ")," ",SUBTOTAL(3,B$9:B$114)-SUBTOTAL(3,B90:B115))</f>
        <v>81</v>
      </c>
      <c r="B90" s="34" t="s">
        <v>499</v>
      </c>
      <c r="C90" s="34" t="s">
        <v>500</v>
      </c>
      <c r="D90" s="34" t="s">
        <v>45</v>
      </c>
      <c r="E90" s="34" t="s">
        <v>501</v>
      </c>
      <c r="F90" s="35">
        <f t="shared" si="2"/>
        <v>81</v>
      </c>
      <c r="G90" s="34" t="s">
        <v>502</v>
      </c>
      <c r="H90" s="35" t="s">
        <v>207</v>
      </c>
      <c r="I90" s="38">
        <v>44071</v>
      </c>
      <c r="J90" s="35"/>
      <c r="K90" s="35"/>
      <c r="L90" s="87" t="s">
        <v>59</v>
      </c>
      <c r="M90" s="35" t="s">
        <v>207</v>
      </c>
      <c r="N90" s="35"/>
      <c r="O90" s="118" t="s">
        <v>91</v>
      </c>
      <c r="P90" s="34" t="s">
        <v>92</v>
      </c>
      <c r="Q90" s="34" t="s">
        <v>273</v>
      </c>
      <c r="R90" s="44"/>
    </row>
    <row r="91" spans="1:18" ht="42" x14ac:dyDescent="0.35">
      <c r="A91" s="32">
        <f>IF(OR(B91=0,B91=" ")," ",SUBTOTAL(3,B$9:B$114)-SUBTOTAL(3,B91:B115))</f>
        <v>82</v>
      </c>
      <c r="B91" s="34" t="s">
        <v>426</v>
      </c>
      <c r="C91" s="34" t="s">
        <v>425</v>
      </c>
      <c r="D91" s="34" t="s">
        <v>45</v>
      </c>
      <c r="E91" s="34" t="s">
        <v>217</v>
      </c>
      <c r="F91" s="35">
        <f t="shared" si="2"/>
        <v>82</v>
      </c>
      <c r="G91" s="34" t="s">
        <v>218</v>
      </c>
      <c r="H91" s="35" t="s">
        <v>207</v>
      </c>
      <c r="I91" s="38">
        <v>43706</v>
      </c>
      <c r="J91" s="35"/>
      <c r="K91" s="35">
        <v>40</v>
      </c>
      <c r="L91" s="87" t="s">
        <v>31</v>
      </c>
      <c r="M91" s="35" t="s">
        <v>207</v>
      </c>
      <c r="N91" s="35"/>
      <c r="O91" s="124" t="s">
        <v>427</v>
      </c>
      <c r="P91" s="34" t="s">
        <v>55</v>
      </c>
      <c r="Q91" s="34" t="s">
        <v>20</v>
      </c>
      <c r="R91" s="44"/>
    </row>
    <row r="92" spans="1:18" ht="28" x14ac:dyDescent="0.35">
      <c r="A92" s="32">
        <f>IF(OR(B92=0,B92=" ")," ",SUBTOTAL(3,B$9:B$114)-SUBTOTAL(3,B92:B115))</f>
        <v>83</v>
      </c>
      <c r="B92" s="34" t="s">
        <v>219</v>
      </c>
      <c r="C92" s="34" t="s">
        <v>352</v>
      </c>
      <c r="D92" s="34" t="s">
        <v>45</v>
      </c>
      <c r="E92" s="34" t="s">
        <v>213</v>
      </c>
      <c r="F92" s="35">
        <f t="shared" si="2"/>
        <v>83</v>
      </c>
      <c r="G92" s="34" t="s">
        <v>220</v>
      </c>
      <c r="H92" s="35" t="s">
        <v>207</v>
      </c>
      <c r="I92" s="38">
        <v>40978</v>
      </c>
      <c r="J92" s="35"/>
      <c r="K92" s="35">
        <v>36</v>
      </c>
      <c r="L92" s="87" t="s">
        <v>59</v>
      </c>
      <c r="M92" s="35" t="s">
        <v>207</v>
      </c>
      <c r="N92" s="35"/>
      <c r="O92" s="113" t="s">
        <v>118</v>
      </c>
      <c r="P92" s="34" t="s">
        <v>92</v>
      </c>
      <c r="Q92" s="34" t="s">
        <v>273</v>
      </c>
      <c r="R92" s="44"/>
    </row>
    <row r="93" spans="1:18" ht="28" x14ac:dyDescent="0.35">
      <c r="A93" s="32">
        <f>IF(OR(B93=0,B93=" ")," ",SUBTOTAL(3,B$9:B$114)-SUBTOTAL(3,B93:B117))</f>
        <v>84</v>
      </c>
      <c r="B93" s="34" t="s">
        <v>222</v>
      </c>
      <c r="C93" s="34" t="s">
        <v>353</v>
      </c>
      <c r="D93" s="34" t="s">
        <v>45</v>
      </c>
      <c r="E93" s="34" t="s">
        <v>223</v>
      </c>
      <c r="F93" s="35">
        <f>IF(OR(G93=0,G93=" ")," ",SUBTOTAL(3,G$9:G$114)-SUBTOTAL(3,G93:G117))</f>
        <v>84</v>
      </c>
      <c r="G93" s="34" t="s">
        <v>224</v>
      </c>
      <c r="H93" s="35" t="s">
        <v>207</v>
      </c>
      <c r="I93" s="38">
        <v>44071</v>
      </c>
      <c r="J93" s="35"/>
      <c r="K93" s="35">
        <v>36</v>
      </c>
      <c r="L93" s="87" t="s">
        <v>59</v>
      </c>
      <c r="M93" s="35" t="s">
        <v>207</v>
      </c>
      <c r="N93" s="35"/>
      <c r="O93" s="113" t="s">
        <v>488</v>
      </c>
      <c r="P93" s="34" t="s">
        <v>92</v>
      </c>
      <c r="Q93" s="34" t="s">
        <v>51</v>
      </c>
      <c r="R93" s="44"/>
    </row>
    <row r="94" spans="1:18" ht="28" x14ac:dyDescent="0.35">
      <c r="A94" s="32">
        <f>IF(OR(B94=0,B94=" ")," ",SUBTOTAL(3,B$9:B$114)-SUBTOTAL(3,B94:B117))</f>
        <v>85</v>
      </c>
      <c r="B94" s="34" t="s">
        <v>226</v>
      </c>
      <c r="C94" s="34" t="s">
        <v>354</v>
      </c>
      <c r="D94" s="34" t="s">
        <v>45</v>
      </c>
      <c r="E94" s="34" t="s">
        <v>227</v>
      </c>
      <c r="F94" s="35">
        <f>IF(OR(G94=0,G94=" ")," ",SUBTOTAL(3,G$9:G$114)-SUBTOTAL(3,G94:G117))</f>
        <v>85</v>
      </c>
      <c r="G94" s="34" t="s">
        <v>228</v>
      </c>
      <c r="H94" s="35" t="s">
        <v>207</v>
      </c>
      <c r="I94" s="38">
        <v>43706</v>
      </c>
      <c r="J94" s="35"/>
      <c r="K94" s="35">
        <v>24</v>
      </c>
      <c r="L94" s="87" t="s">
        <v>59</v>
      </c>
      <c r="M94" s="35" t="s">
        <v>207</v>
      </c>
      <c r="N94" s="35"/>
      <c r="O94" s="113" t="s">
        <v>229</v>
      </c>
      <c r="P94" s="34" t="s">
        <v>480</v>
      </c>
      <c r="Q94" s="34" t="s">
        <v>20</v>
      </c>
      <c r="R94" s="44"/>
    </row>
    <row r="95" spans="1:18" ht="28" x14ac:dyDescent="0.35">
      <c r="A95" s="32">
        <f>IF(OR(B95=0,B95=" ")," ",SUBTOTAL(3,B$9:B$114)-SUBTOTAL(3,B95:B118))</f>
        <v>86</v>
      </c>
      <c r="B95" s="34" t="s">
        <v>230</v>
      </c>
      <c r="C95" s="34" t="s">
        <v>355</v>
      </c>
      <c r="D95" s="34" t="s">
        <v>45</v>
      </c>
      <c r="E95" s="34" t="s">
        <v>428</v>
      </c>
      <c r="F95" s="35">
        <f>IF(OR(G95=0,G95=" ")," ",SUBTOTAL(3,G$9:G$114)-SUBTOTAL(3,G95:G118))</f>
        <v>86</v>
      </c>
      <c r="G95" s="34" t="s">
        <v>281</v>
      </c>
      <c r="H95" s="35" t="s">
        <v>207</v>
      </c>
      <c r="I95" s="38">
        <v>43706</v>
      </c>
      <c r="J95" s="35"/>
      <c r="K95" s="35">
        <v>60</v>
      </c>
      <c r="L95" s="87" t="s">
        <v>59</v>
      </c>
      <c r="M95" s="35" t="s">
        <v>207</v>
      </c>
      <c r="N95" s="35"/>
      <c r="O95" s="113" t="s">
        <v>118</v>
      </c>
      <c r="P95" s="34" t="s">
        <v>92</v>
      </c>
      <c r="Q95" s="34" t="s">
        <v>51</v>
      </c>
      <c r="R95" s="44"/>
    </row>
    <row r="96" spans="1:18" ht="42" x14ac:dyDescent="0.35">
      <c r="A96" s="32">
        <f>IF(OR(B96=0,B96=" ")," ",SUBTOTAL(3,B$9:B$114)-SUBTOTAL(3,B96:B120))</f>
        <v>87</v>
      </c>
      <c r="B96" s="34" t="s">
        <v>231</v>
      </c>
      <c r="C96" s="34" t="s">
        <v>356</v>
      </c>
      <c r="D96" s="34" t="s">
        <v>45</v>
      </c>
      <c r="E96" s="92" t="s">
        <v>232</v>
      </c>
      <c r="F96" s="35">
        <f t="shared" si="2"/>
        <v>87</v>
      </c>
      <c r="G96" s="34" t="s">
        <v>233</v>
      </c>
      <c r="H96" s="35" t="s">
        <v>207</v>
      </c>
      <c r="I96" s="38">
        <v>42257</v>
      </c>
      <c r="J96" s="35"/>
      <c r="K96" s="35">
        <v>84</v>
      </c>
      <c r="L96" s="87" t="s">
        <v>59</v>
      </c>
      <c r="M96" s="35" t="s">
        <v>207</v>
      </c>
      <c r="N96" s="35"/>
      <c r="O96" s="113" t="s">
        <v>118</v>
      </c>
      <c r="P96" s="34" t="s">
        <v>92</v>
      </c>
      <c r="Q96" s="34" t="s">
        <v>273</v>
      </c>
      <c r="R96" s="44"/>
    </row>
    <row r="97" spans="1:18" ht="28" x14ac:dyDescent="0.35">
      <c r="A97" s="110">
        <f>IF(OR(B97=0,B97=" ")," ",SUBTOTAL(3,B$9:B$114)-SUBTOTAL(3,B97:B115))</f>
        <v>88</v>
      </c>
      <c r="B97" s="34" t="s">
        <v>296</v>
      </c>
      <c r="C97" s="34" t="s">
        <v>389</v>
      </c>
      <c r="D97" s="34" t="s">
        <v>45</v>
      </c>
      <c r="E97" s="34" t="s">
        <v>234</v>
      </c>
      <c r="F97" s="35">
        <f t="shared" si="2"/>
        <v>88</v>
      </c>
      <c r="G97" s="34" t="s">
        <v>235</v>
      </c>
      <c r="H97" s="35" t="s">
        <v>191</v>
      </c>
      <c r="I97" s="38">
        <v>43342</v>
      </c>
      <c r="J97" s="35"/>
      <c r="K97" s="35">
        <v>60</v>
      </c>
      <c r="L97" s="87" t="s">
        <v>31</v>
      </c>
      <c r="M97" s="35" t="s">
        <v>191</v>
      </c>
      <c r="N97" s="35"/>
      <c r="O97" s="113" t="s">
        <v>118</v>
      </c>
      <c r="P97" s="34" t="s">
        <v>92</v>
      </c>
      <c r="Q97" s="34" t="s">
        <v>51</v>
      </c>
      <c r="R97" s="44"/>
    </row>
    <row r="98" spans="1:18" ht="28" x14ac:dyDescent="0.35">
      <c r="A98" s="32">
        <f>IF(OR(B98=0,B98=" ")," ",SUBTOTAL(3,B$9:B$114)-SUBTOTAL(3,B98:B115))</f>
        <v>89</v>
      </c>
      <c r="B98" s="34" t="s">
        <v>236</v>
      </c>
      <c r="C98" s="34" t="s">
        <v>391</v>
      </c>
      <c r="D98" s="34" t="s">
        <v>45</v>
      </c>
      <c r="E98" s="34" t="s">
        <v>237</v>
      </c>
      <c r="F98" s="35">
        <f t="shared" si="2"/>
        <v>89</v>
      </c>
      <c r="G98" s="34" t="s">
        <v>238</v>
      </c>
      <c r="H98" s="35" t="s">
        <v>191</v>
      </c>
      <c r="I98" s="38">
        <v>39562</v>
      </c>
      <c r="J98" s="35"/>
      <c r="K98" s="35">
        <v>60</v>
      </c>
      <c r="L98" s="87" t="s">
        <v>54</v>
      </c>
      <c r="M98" s="35" t="s">
        <v>191</v>
      </c>
      <c r="N98" s="35"/>
      <c r="O98" s="113" t="s">
        <v>503</v>
      </c>
      <c r="P98" s="34" t="s">
        <v>480</v>
      </c>
      <c r="Q98" s="34" t="s">
        <v>51</v>
      </c>
      <c r="R98" s="44"/>
    </row>
    <row r="99" spans="1:18" ht="42" x14ac:dyDescent="0.35">
      <c r="A99" s="32">
        <f>IF(OR(B99=0,B99=" ")," ",SUBTOTAL(3,B$9:B$114)-SUBTOTAL(3,B99:B115))</f>
        <v>90</v>
      </c>
      <c r="B99" s="34" t="s">
        <v>478</v>
      </c>
      <c r="C99" s="34" t="s">
        <v>450</v>
      </c>
      <c r="D99" s="34" t="s">
        <v>146</v>
      </c>
      <c r="E99" s="34" t="s">
        <v>450</v>
      </c>
      <c r="F99" s="35">
        <f t="shared" si="2"/>
        <v>90</v>
      </c>
      <c r="G99" s="34" t="s">
        <v>415</v>
      </c>
      <c r="H99" s="35" t="s">
        <v>191</v>
      </c>
      <c r="I99" s="38">
        <v>41746</v>
      </c>
      <c r="J99" s="35"/>
      <c r="K99" s="35">
        <v>72</v>
      </c>
      <c r="L99" s="87" t="s">
        <v>17</v>
      </c>
      <c r="M99" s="35" t="s">
        <v>191</v>
      </c>
      <c r="N99" s="35"/>
      <c r="O99" s="113" t="s">
        <v>239</v>
      </c>
      <c r="P99" s="34" t="s">
        <v>480</v>
      </c>
      <c r="Q99" s="34" t="s">
        <v>51</v>
      </c>
      <c r="R99" s="44"/>
    </row>
    <row r="100" spans="1:18" ht="28" x14ac:dyDescent="0.35">
      <c r="A100" s="32">
        <f>IF(OR(B100=0,B100=" ")," ",SUBTOTAL(3,B$9:B$114)-SUBTOTAL(3,B100:B115))</f>
        <v>91</v>
      </c>
      <c r="B100" s="34" t="s">
        <v>226</v>
      </c>
      <c r="C100" s="34" t="s">
        <v>354</v>
      </c>
      <c r="D100" s="34" t="s">
        <v>45</v>
      </c>
      <c r="E100" s="34" t="s">
        <v>240</v>
      </c>
      <c r="F100" s="35">
        <f t="shared" si="2"/>
        <v>91</v>
      </c>
      <c r="G100" s="34" t="s">
        <v>241</v>
      </c>
      <c r="H100" s="35" t="s">
        <v>191</v>
      </c>
      <c r="I100" s="38">
        <v>38792</v>
      </c>
      <c r="J100" s="35"/>
      <c r="K100" s="35">
        <v>72</v>
      </c>
      <c r="L100" s="87" t="s">
        <v>59</v>
      </c>
      <c r="M100" s="35" t="s">
        <v>191</v>
      </c>
      <c r="N100" s="35"/>
      <c r="O100" s="113" t="s">
        <v>444</v>
      </c>
      <c r="P100" s="34" t="s">
        <v>480</v>
      </c>
      <c r="Q100" s="34" t="s">
        <v>51</v>
      </c>
      <c r="R100" s="44"/>
    </row>
    <row r="101" spans="1:18" ht="28" x14ac:dyDescent="0.35">
      <c r="A101" s="32">
        <f>IF(OR(B101=0,B101=" ")," ",SUBTOTAL(3,B$9:B$114)-SUBTOTAL(3,B101:B115))</f>
        <v>92</v>
      </c>
      <c r="B101" s="34" t="s">
        <v>448</v>
      </c>
      <c r="C101" s="34" t="s">
        <v>377</v>
      </c>
      <c r="D101" s="34" t="s">
        <v>45</v>
      </c>
      <c r="E101" s="34" t="s">
        <v>248</v>
      </c>
      <c r="F101" s="35">
        <f t="shared" si="2"/>
        <v>92</v>
      </c>
      <c r="G101" s="34" t="s">
        <v>242</v>
      </c>
      <c r="H101" s="35" t="s">
        <v>191</v>
      </c>
      <c r="I101" s="38">
        <v>43706</v>
      </c>
      <c r="J101" s="35"/>
      <c r="K101" s="35">
        <v>36</v>
      </c>
      <c r="L101" s="87" t="s">
        <v>31</v>
      </c>
      <c r="M101" s="35" t="s">
        <v>191</v>
      </c>
      <c r="N101" s="35"/>
      <c r="O101" s="113" t="s">
        <v>297</v>
      </c>
      <c r="P101" s="34" t="s">
        <v>55</v>
      </c>
      <c r="Q101" s="34" t="s">
        <v>20</v>
      </c>
      <c r="R101" s="44"/>
    </row>
    <row r="102" spans="1:18" ht="28" x14ac:dyDescent="0.35">
      <c r="A102" s="32">
        <f>IF(OR(B102=0,B102=" ")," ",SUBTOTAL(3,B$9:B$114)-SUBTOTAL(3,B102:B115))</f>
        <v>93</v>
      </c>
      <c r="B102" s="34" t="s">
        <v>244</v>
      </c>
      <c r="C102" s="34" t="s">
        <v>245</v>
      </c>
      <c r="D102" s="34" t="s">
        <v>146</v>
      </c>
      <c r="E102" s="34" t="s">
        <v>245</v>
      </c>
      <c r="F102" s="35">
        <f t="shared" si="2"/>
        <v>93</v>
      </c>
      <c r="G102" s="34" t="s">
        <v>246</v>
      </c>
      <c r="H102" s="35" t="s">
        <v>191</v>
      </c>
      <c r="I102" s="38">
        <v>40655</v>
      </c>
      <c r="J102" s="35"/>
      <c r="K102" s="35">
        <v>60</v>
      </c>
      <c r="L102" s="87" t="s">
        <v>31</v>
      </c>
      <c r="M102" s="35" t="s">
        <v>191</v>
      </c>
      <c r="N102" s="35"/>
      <c r="O102" s="113" t="s">
        <v>179</v>
      </c>
      <c r="P102" s="34" t="s">
        <v>480</v>
      </c>
      <c r="Q102" s="34" t="s">
        <v>51</v>
      </c>
      <c r="R102" s="44"/>
    </row>
    <row r="103" spans="1:18" ht="28" x14ac:dyDescent="0.35">
      <c r="A103" s="32">
        <f>IF(OR(B103=0,B103=" ")," ",SUBTOTAL(3,B$9:B$114)-SUBTOTAL(3,B103:B115))</f>
        <v>94</v>
      </c>
      <c r="B103" s="34" t="s">
        <v>247</v>
      </c>
      <c r="C103" s="34" t="s">
        <v>377</v>
      </c>
      <c r="D103" s="34" t="s">
        <v>45</v>
      </c>
      <c r="E103" s="34" t="s">
        <v>248</v>
      </c>
      <c r="F103" s="35">
        <f t="shared" si="2"/>
        <v>94</v>
      </c>
      <c r="G103" s="34" t="s">
        <v>249</v>
      </c>
      <c r="H103" s="35" t="s">
        <v>191</v>
      </c>
      <c r="I103" s="38">
        <v>43706</v>
      </c>
      <c r="J103" s="35" t="s">
        <v>9</v>
      </c>
      <c r="K103" s="35">
        <v>36</v>
      </c>
      <c r="L103" s="87" t="s">
        <v>54</v>
      </c>
      <c r="M103" s="35" t="s">
        <v>191</v>
      </c>
      <c r="N103" s="35"/>
      <c r="O103" s="113" t="s">
        <v>182</v>
      </c>
      <c r="P103" s="34" t="s">
        <v>480</v>
      </c>
      <c r="Q103" s="34" t="s">
        <v>20</v>
      </c>
      <c r="R103" s="44"/>
    </row>
    <row r="104" spans="1:18" ht="42" x14ac:dyDescent="0.35">
      <c r="A104" s="32">
        <f>IF(OR(B104=0,B104=" ")," ",SUBTOTAL(3,B$9:B$114)-SUBTOTAL(3,B104:B115))</f>
        <v>95</v>
      </c>
      <c r="B104" s="34" t="s">
        <v>449</v>
      </c>
      <c r="C104" s="34" t="s">
        <v>351</v>
      </c>
      <c r="D104" s="34" t="s">
        <v>517</v>
      </c>
      <c r="E104" s="34" t="s">
        <v>250</v>
      </c>
      <c r="F104" s="35">
        <f t="shared" si="2"/>
        <v>95</v>
      </c>
      <c r="G104" s="34" t="s">
        <v>451</v>
      </c>
      <c r="H104" s="35" t="s">
        <v>191</v>
      </c>
      <c r="I104" s="38">
        <v>43706</v>
      </c>
      <c r="J104" s="35"/>
      <c r="K104" s="35">
        <v>72</v>
      </c>
      <c r="L104" s="87" t="s">
        <v>17</v>
      </c>
      <c r="M104" s="35" t="s">
        <v>191</v>
      </c>
      <c r="N104" s="35"/>
      <c r="O104" s="113" t="s">
        <v>179</v>
      </c>
      <c r="P104" s="34" t="s">
        <v>480</v>
      </c>
      <c r="Q104" s="34" t="s">
        <v>20</v>
      </c>
      <c r="R104" s="44"/>
    </row>
    <row r="105" spans="1:18" ht="28" x14ac:dyDescent="0.35">
      <c r="A105" s="32">
        <f>IF(OR(B105=0,B105=" ")," ",SUBTOTAL(3,B$9:B$114)-SUBTOTAL(3,B105:B115))</f>
        <v>96</v>
      </c>
      <c r="B105" s="34" t="s">
        <v>251</v>
      </c>
      <c r="C105" s="34" t="s">
        <v>388</v>
      </c>
      <c r="D105" s="34" t="s">
        <v>45</v>
      </c>
      <c r="E105" s="34" t="s">
        <v>252</v>
      </c>
      <c r="F105" s="35">
        <f t="shared" si="2"/>
        <v>96</v>
      </c>
      <c r="G105" s="34" t="s">
        <v>253</v>
      </c>
      <c r="H105" s="35" t="s">
        <v>191</v>
      </c>
      <c r="I105" s="38">
        <v>41900</v>
      </c>
      <c r="J105" s="35"/>
      <c r="K105" s="35">
        <v>24</v>
      </c>
      <c r="L105" s="87" t="s">
        <v>31</v>
      </c>
      <c r="M105" s="35" t="s">
        <v>191</v>
      </c>
      <c r="N105" s="35"/>
      <c r="O105" s="113" t="s">
        <v>254</v>
      </c>
      <c r="P105" s="34" t="s">
        <v>480</v>
      </c>
      <c r="Q105" s="34" t="s">
        <v>51</v>
      </c>
      <c r="R105" s="44"/>
    </row>
    <row r="106" spans="1:18" ht="28" x14ac:dyDescent="0.35">
      <c r="A106" s="32">
        <f>IF(OR(B106=0,B106=" ")," ",SUBTOTAL(3,B$9:B$114)-SUBTOTAL(3,B106:B115))</f>
        <v>97</v>
      </c>
      <c r="B106" s="34" t="s">
        <v>255</v>
      </c>
      <c r="C106" s="34" t="s">
        <v>387</v>
      </c>
      <c r="D106" s="34" t="s">
        <v>45</v>
      </c>
      <c r="E106" s="34" t="s">
        <v>458</v>
      </c>
      <c r="F106" s="35">
        <f t="shared" si="2"/>
        <v>97</v>
      </c>
      <c r="G106" s="34" t="s">
        <v>256</v>
      </c>
      <c r="H106" s="35" t="s">
        <v>191</v>
      </c>
      <c r="I106" s="38">
        <v>43706</v>
      </c>
      <c r="J106" s="35"/>
      <c r="K106" s="35">
        <v>60</v>
      </c>
      <c r="L106" s="87" t="s">
        <v>59</v>
      </c>
      <c r="M106" s="35" t="s">
        <v>191</v>
      </c>
      <c r="N106" s="35"/>
      <c r="O106" s="113" t="s">
        <v>221</v>
      </c>
      <c r="P106" s="34" t="s">
        <v>480</v>
      </c>
      <c r="Q106" s="34" t="s">
        <v>51</v>
      </c>
      <c r="R106" s="44"/>
    </row>
    <row r="107" spans="1:18" ht="28" x14ac:dyDescent="0.35">
      <c r="A107" s="32">
        <f>IF(OR(B107=0,B107=" ")," ",SUBTOTAL(3,B$9:B$114)-SUBTOTAL(3,B107:B115))</f>
        <v>98</v>
      </c>
      <c r="B107" s="34" t="s">
        <v>257</v>
      </c>
      <c r="C107" s="34" t="s">
        <v>258</v>
      </c>
      <c r="D107" s="34" t="s">
        <v>146</v>
      </c>
      <c r="E107" s="34" t="s">
        <v>258</v>
      </c>
      <c r="F107" s="35">
        <f t="shared" si="2"/>
        <v>98</v>
      </c>
      <c r="G107" s="34" t="s">
        <v>259</v>
      </c>
      <c r="H107" s="35" t="s">
        <v>191</v>
      </c>
      <c r="I107" s="38">
        <v>40654</v>
      </c>
      <c r="J107" s="99"/>
      <c r="K107" s="35">
        <v>60</v>
      </c>
      <c r="L107" s="87" t="s">
        <v>31</v>
      </c>
      <c r="M107" s="35" t="s">
        <v>191</v>
      </c>
      <c r="N107" s="35"/>
      <c r="O107" s="113" t="s">
        <v>179</v>
      </c>
      <c r="P107" s="34" t="s">
        <v>480</v>
      </c>
      <c r="Q107" s="34" t="s">
        <v>51</v>
      </c>
      <c r="R107" s="44"/>
    </row>
    <row r="108" spans="1:18" ht="28" x14ac:dyDescent="0.35">
      <c r="A108" s="32">
        <f>IF(OR(B108=0,B108=" ")," ",SUBTOTAL(3,B$9:B$114)-SUBTOTAL(3,B108:B115))</f>
        <v>99</v>
      </c>
      <c r="B108" s="34" t="s">
        <v>260</v>
      </c>
      <c r="C108" s="34" t="s">
        <v>359</v>
      </c>
      <c r="D108" s="34" t="s">
        <v>45</v>
      </c>
      <c r="E108" s="34" t="s">
        <v>261</v>
      </c>
      <c r="F108" s="35">
        <f t="shared" si="2"/>
        <v>99</v>
      </c>
      <c r="G108" s="34" t="s">
        <v>262</v>
      </c>
      <c r="H108" s="35" t="s">
        <v>191</v>
      </c>
      <c r="I108" s="38">
        <v>41893</v>
      </c>
      <c r="J108" s="35"/>
      <c r="K108" s="35">
        <v>60</v>
      </c>
      <c r="L108" s="87" t="s">
        <v>31</v>
      </c>
      <c r="M108" s="35" t="s">
        <v>191</v>
      </c>
      <c r="N108" s="35"/>
      <c r="O108" s="113" t="s">
        <v>225</v>
      </c>
      <c r="P108" s="34" t="s">
        <v>480</v>
      </c>
      <c r="Q108" s="34" t="s">
        <v>51</v>
      </c>
      <c r="R108" s="44"/>
    </row>
    <row r="109" spans="1:18" ht="28" x14ac:dyDescent="0.35">
      <c r="A109" s="32">
        <f>IF(OR(B109=0,B109=" ")," ",SUBTOTAL(3,B$9:B$114)-SUBTOTAL(3,B109:B115))</f>
        <v>100</v>
      </c>
      <c r="B109" s="34" t="s">
        <v>445</v>
      </c>
      <c r="C109" s="34" t="s">
        <v>446</v>
      </c>
      <c r="D109" s="34" t="s">
        <v>45</v>
      </c>
      <c r="E109" s="34" t="s">
        <v>446</v>
      </c>
      <c r="F109" s="35">
        <f t="shared" si="2"/>
        <v>100</v>
      </c>
      <c r="G109" s="34" t="s">
        <v>298</v>
      </c>
      <c r="H109" s="35" t="s">
        <v>191</v>
      </c>
      <c r="I109" s="38">
        <v>43706</v>
      </c>
      <c r="J109" s="35"/>
      <c r="K109" s="35"/>
      <c r="L109" s="87" t="s">
        <v>65</v>
      </c>
      <c r="M109" s="35" t="s">
        <v>191</v>
      </c>
      <c r="N109" s="35"/>
      <c r="O109" s="113" t="s">
        <v>221</v>
      </c>
      <c r="P109" s="34" t="s">
        <v>480</v>
      </c>
      <c r="Q109" s="34" t="s">
        <v>51</v>
      </c>
      <c r="R109" s="44"/>
    </row>
    <row r="110" spans="1:18" ht="28" x14ac:dyDescent="0.35">
      <c r="A110" s="32">
        <f>IF(OR(B110=0,B110=" ")," ",SUBTOTAL(3,B$9:B$114)-SUBTOTAL(3,B110:B115))</f>
        <v>101</v>
      </c>
      <c r="B110" s="34" t="s">
        <v>447</v>
      </c>
      <c r="C110" s="34" t="s">
        <v>377</v>
      </c>
      <c r="D110" s="34" t="s">
        <v>45</v>
      </c>
      <c r="E110" s="34" t="s">
        <v>248</v>
      </c>
      <c r="F110" s="35">
        <f t="shared" si="2"/>
        <v>101</v>
      </c>
      <c r="G110" s="34" t="s">
        <v>243</v>
      </c>
      <c r="H110" s="35" t="s">
        <v>191</v>
      </c>
      <c r="I110" s="38">
        <v>43706</v>
      </c>
      <c r="J110" s="35"/>
      <c r="K110" s="35"/>
      <c r="L110" s="87" t="s">
        <v>31</v>
      </c>
      <c r="M110" s="35" t="s">
        <v>191</v>
      </c>
      <c r="N110" s="35"/>
      <c r="O110" s="113" t="s">
        <v>118</v>
      </c>
      <c r="P110" s="34" t="s">
        <v>92</v>
      </c>
      <c r="Q110" s="34" t="s">
        <v>51</v>
      </c>
      <c r="R110" s="44"/>
    </row>
    <row r="111" spans="1:18" ht="28" x14ac:dyDescent="0.35">
      <c r="A111" s="32">
        <f>IF(OR(B111=0,B111=" ")," ",SUBTOTAL(3,B$9:B$114)-SUBTOTAL(3,B111:B116))</f>
        <v>102</v>
      </c>
      <c r="B111" s="34" t="s">
        <v>263</v>
      </c>
      <c r="C111" s="34" t="s">
        <v>390</v>
      </c>
      <c r="D111" s="34" t="s">
        <v>146</v>
      </c>
      <c r="E111" s="34" t="s">
        <v>264</v>
      </c>
      <c r="F111" s="35">
        <f t="shared" si="2"/>
        <v>102</v>
      </c>
      <c r="G111" s="34" t="s">
        <v>265</v>
      </c>
      <c r="H111" s="35" t="s">
        <v>191</v>
      </c>
      <c r="I111" s="38">
        <v>43706</v>
      </c>
      <c r="J111" s="35"/>
      <c r="K111" s="35">
        <v>60</v>
      </c>
      <c r="L111" s="87" t="s">
        <v>31</v>
      </c>
      <c r="M111" s="35" t="s">
        <v>191</v>
      </c>
      <c r="N111" s="35"/>
      <c r="O111" s="113" t="s">
        <v>37</v>
      </c>
      <c r="P111" s="34" t="s">
        <v>19</v>
      </c>
      <c r="Q111" s="34" t="s">
        <v>51</v>
      </c>
      <c r="R111" s="44"/>
    </row>
    <row r="112" spans="1:18" ht="28" x14ac:dyDescent="0.35">
      <c r="A112" s="32">
        <f>IF(OR(B112=0,B112=" ")," ",SUBTOTAL(3,B$9:B$114)-SUBTOTAL(3,B112:B117))</f>
        <v>103</v>
      </c>
      <c r="B112" s="34" t="s">
        <v>504</v>
      </c>
      <c r="C112" s="34" t="s">
        <v>505</v>
      </c>
      <c r="D112" s="34" t="s">
        <v>45</v>
      </c>
      <c r="E112" s="34" t="s">
        <v>506</v>
      </c>
      <c r="F112" s="35">
        <v>106</v>
      </c>
      <c r="G112" s="34" t="s">
        <v>507</v>
      </c>
      <c r="H112" s="35" t="s">
        <v>191</v>
      </c>
      <c r="I112" s="38">
        <v>44071</v>
      </c>
      <c r="J112" s="35"/>
      <c r="K112" s="35">
        <v>60</v>
      </c>
      <c r="L112" s="87" t="s">
        <v>31</v>
      </c>
      <c r="M112" s="35" t="s">
        <v>191</v>
      </c>
      <c r="N112" s="35"/>
      <c r="O112" s="113" t="s">
        <v>229</v>
      </c>
      <c r="P112" s="34" t="s">
        <v>480</v>
      </c>
      <c r="Q112" s="34" t="s">
        <v>51</v>
      </c>
      <c r="R112" s="44"/>
    </row>
    <row r="113" spans="1:18" x14ac:dyDescent="0.35">
      <c r="A113" s="43"/>
      <c r="B113" s="43"/>
      <c r="C113" s="43"/>
      <c r="D113" s="43"/>
      <c r="E113" s="43"/>
      <c r="F113" s="102"/>
      <c r="G113" s="43"/>
      <c r="H113" s="102"/>
      <c r="I113" s="103"/>
      <c r="J113" s="102"/>
      <c r="K113" s="102"/>
      <c r="L113" s="104"/>
      <c r="M113" s="102"/>
      <c r="N113" s="102"/>
      <c r="O113" s="105"/>
      <c r="P113" s="43"/>
      <c r="Q113" s="43"/>
      <c r="R113" s="44"/>
    </row>
    <row r="114" spans="1:18" x14ac:dyDescent="0.35">
      <c r="R114" s="44"/>
    </row>
    <row r="115" spans="1:18" x14ac:dyDescent="0.35">
      <c r="R115" s="8"/>
    </row>
  </sheetData>
  <autoFilter ref="A9:R114" xr:uid="{00000000-0009-0000-0000-000000000000}"/>
  <sortState xmlns:xlrd2="http://schemas.microsoft.com/office/spreadsheetml/2017/richdata2" ref="A12:R114">
    <sortCondition ref="H12:H114"/>
    <sortCondition ref="G12:G114"/>
    <sortCondition ref="B12:B114"/>
  </sortState>
  <pageMargins left="0.27559055118110237" right="0.27559055118110237" top="0.31496062992125984" bottom="0.31496062992125984" header="0.27559055118110237" footer="0.27559055118110237"/>
  <pageSetup paperSize="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opLeftCell="A16" zoomScale="91" zoomScaleNormal="91" workbookViewId="0">
      <selection activeCell="B16" sqref="B16"/>
    </sheetView>
  </sheetViews>
  <sheetFormatPr defaultRowHeight="14.5" x14ac:dyDescent="0.35"/>
  <cols>
    <col min="1" max="1" width="5.26953125" customWidth="1"/>
    <col min="2" max="2" width="12" customWidth="1"/>
    <col min="3" max="3" width="20.26953125" customWidth="1"/>
    <col min="4" max="4" width="15" hidden="1" customWidth="1"/>
    <col min="5" max="5" width="10" style="63" customWidth="1"/>
    <col min="6" max="6" width="22.453125" customWidth="1"/>
    <col min="7" max="7" width="12" style="69" customWidth="1"/>
    <col min="8" max="8" width="9.26953125" style="69" customWidth="1"/>
    <col min="9" max="9" width="6.453125" style="63" customWidth="1"/>
    <col min="10" max="10" width="34.7265625" customWidth="1"/>
    <col min="11" max="11" width="10.453125" style="69" customWidth="1"/>
    <col min="12" max="12" width="19" customWidth="1"/>
    <col min="13" max="13" width="15" customWidth="1"/>
    <col min="14" max="14" width="12.453125" hidden="1" customWidth="1"/>
  </cols>
  <sheetData>
    <row r="1" spans="1:14" x14ac:dyDescent="0.35">
      <c r="A1" s="1"/>
      <c r="B1" s="1"/>
      <c r="C1" s="1"/>
      <c r="D1" s="1"/>
      <c r="E1" s="72"/>
      <c r="F1" s="1"/>
      <c r="G1" s="67"/>
      <c r="H1" s="67"/>
      <c r="I1" s="62"/>
      <c r="J1" s="5"/>
      <c r="K1" s="70"/>
      <c r="L1" s="7" t="s">
        <v>404</v>
      </c>
      <c r="M1" s="7"/>
      <c r="N1" s="1"/>
    </row>
    <row r="2" spans="1:14" x14ac:dyDescent="0.35">
      <c r="A2" s="1"/>
      <c r="B2" s="1"/>
      <c r="C2" s="1"/>
      <c r="D2" s="1"/>
      <c r="E2" s="72"/>
      <c r="F2" s="1"/>
      <c r="G2" s="67"/>
      <c r="H2" s="67"/>
      <c r="I2" s="62"/>
      <c r="J2" s="5"/>
      <c r="K2" s="70"/>
      <c r="L2" s="112" t="s">
        <v>1</v>
      </c>
      <c r="M2" s="5"/>
      <c r="N2" s="1"/>
    </row>
    <row r="3" spans="1:14" x14ac:dyDescent="0.35">
      <c r="A3" s="1"/>
      <c r="B3" s="1"/>
      <c r="C3" s="1"/>
      <c r="D3" s="1"/>
      <c r="E3" s="72"/>
      <c r="F3" s="1"/>
      <c r="G3" s="67"/>
      <c r="H3" s="71"/>
      <c r="I3" s="62"/>
      <c r="J3" s="5"/>
      <c r="K3" s="70"/>
      <c r="L3" s="112" t="s">
        <v>510</v>
      </c>
      <c r="M3" s="5"/>
      <c r="N3" s="1"/>
    </row>
    <row r="4" spans="1:14" x14ac:dyDescent="0.35">
      <c r="A4" s="1"/>
      <c r="B4" s="1"/>
      <c r="C4" s="1"/>
      <c r="D4" s="1"/>
      <c r="E4" s="72"/>
      <c r="F4" s="1"/>
      <c r="G4" s="68"/>
      <c r="H4" s="67"/>
      <c r="I4" s="62"/>
      <c r="J4" s="5"/>
      <c r="K4" s="70"/>
      <c r="L4" s="1"/>
      <c r="M4" s="5"/>
      <c r="N4" s="1"/>
    </row>
    <row r="5" spans="1:14" ht="17.5" x14ac:dyDescent="0.35">
      <c r="E5" s="10" t="s">
        <v>300</v>
      </c>
      <c r="K5" s="10" t="s">
        <v>300</v>
      </c>
      <c r="M5" s="5"/>
    </row>
    <row r="6" spans="1:14" ht="15" x14ac:dyDescent="0.35">
      <c r="E6" s="15" t="s">
        <v>398</v>
      </c>
      <c r="K6" s="15" t="s">
        <v>398</v>
      </c>
      <c r="M6" s="5"/>
    </row>
    <row r="7" spans="1:14" ht="15.5" x14ac:dyDescent="0.35">
      <c r="E7" s="20" t="s">
        <v>485</v>
      </c>
      <c r="K7" s="20" t="s">
        <v>485</v>
      </c>
      <c r="M7" s="5"/>
    </row>
    <row r="8" spans="1:14" ht="15" x14ac:dyDescent="0.35">
      <c r="E8" s="80" t="s">
        <v>347</v>
      </c>
      <c r="K8" s="80" t="s">
        <v>347</v>
      </c>
    </row>
    <row r="9" spans="1:14" ht="15" x14ac:dyDescent="0.35">
      <c r="E9" s="80"/>
    </row>
    <row r="11" spans="1:14" s="58" customFormat="1" ht="34.5" x14ac:dyDescent="0.35">
      <c r="A11" s="81" t="s">
        <v>302</v>
      </c>
      <c r="B11" s="81" t="s">
        <v>5</v>
      </c>
      <c r="C11" s="81" t="s">
        <v>289</v>
      </c>
      <c r="D11" s="82" t="s">
        <v>6</v>
      </c>
      <c r="E11" s="83" t="s">
        <v>511</v>
      </c>
      <c r="F11" s="81" t="s">
        <v>7</v>
      </c>
      <c r="G11" s="28" t="s">
        <v>8</v>
      </c>
      <c r="H11" s="81" t="s">
        <v>304</v>
      </c>
      <c r="I11" s="81" t="s">
        <v>302</v>
      </c>
      <c r="J11" s="81" t="s">
        <v>348</v>
      </c>
      <c r="K11" s="81" t="s">
        <v>270</v>
      </c>
      <c r="L11" s="81" t="s">
        <v>13</v>
      </c>
      <c r="M11" s="81" t="s">
        <v>14</v>
      </c>
      <c r="N11" s="82" t="s">
        <v>318</v>
      </c>
    </row>
    <row r="12" spans="1:14" s="60" customFormat="1" ht="93" x14ac:dyDescent="0.35">
      <c r="A12" s="61">
        <f>IF(OR(B12=0,B12=" ")," ",SUBTOTAL(3,B$11:B$106)-SUBTOTAL(3,B12:B106))</f>
        <v>1</v>
      </c>
      <c r="B12" s="125" t="s">
        <v>305</v>
      </c>
      <c r="C12" s="65" t="s">
        <v>308</v>
      </c>
      <c r="D12" s="65" t="s">
        <v>146</v>
      </c>
      <c r="E12" s="126" t="s">
        <v>147</v>
      </c>
      <c r="F12" s="65" t="s">
        <v>306</v>
      </c>
      <c r="G12" s="85">
        <v>41893</v>
      </c>
      <c r="H12" s="126" t="s">
        <v>158</v>
      </c>
      <c r="I12" s="126">
        <f>A12</f>
        <v>1</v>
      </c>
      <c r="J12" s="65" t="s">
        <v>431</v>
      </c>
      <c r="K12" s="127" t="s">
        <v>316</v>
      </c>
      <c r="L12" s="59" t="s">
        <v>50</v>
      </c>
      <c r="M12" s="59" t="s">
        <v>20</v>
      </c>
      <c r="N12" s="64">
        <v>147</v>
      </c>
    </row>
    <row r="13" spans="1:14" s="60" customFormat="1" ht="31" x14ac:dyDescent="0.35">
      <c r="A13" s="61">
        <f>IF(OR(B13=0,B13=" ")," ",SUBTOTAL(3,B$11:B$106)-SUBTOTAL(3,B13:B107))</f>
        <v>2</v>
      </c>
      <c r="B13" s="65" t="s">
        <v>307</v>
      </c>
      <c r="C13" s="65" t="s">
        <v>309</v>
      </c>
      <c r="D13" s="65" t="s">
        <v>146</v>
      </c>
      <c r="E13" s="126" t="s">
        <v>147</v>
      </c>
      <c r="F13" s="65" t="s">
        <v>399</v>
      </c>
      <c r="G13" s="85">
        <v>41893</v>
      </c>
      <c r="H13" s="126" t="s">
        <v>158</v>
      </c>
      <c r="I13" s="126">
        <f>A13</f>
        <v>2</v>
      </c>
      <c r="J13" s="65" t="s">
        <v>399</v>
      </c>
      <c r="K13" s="126" t="s">
        <v>316</v>
      </c>
      <c r="L13" s="59" t="s">
        <v>50</v>
      </c>
      <c r="M13" s="59" t="s">
        <v>20</v>
      </c>
      <c r="N13" s="64">
        <v>51</v>
      </c>
    </row>
    <row r="14" spans="1:14" s="60" customFormat="1" ht="77.5" x14ac:dyDescent="0.35">
      <c r="A14" s="61">
        <f>IF(OR(B14=0,B14=" ")," ",SUBTOTAL(3,B$11:B$106)-SUBTOTAL(3,B14:B108))</f>
        <v>3</v>
      </c>
      <c r="B14" s="65" t="s">
        <v>149</v>
      </c>
      <c r="C14" s="65" t="s">
        <v>311</v>
      </c>
      <c r="D14" s="65" t="s">
        <v>146</v>
      </c>
      <c r="E14" s="126" t="s">
        <v>147</v>
      </c>
      <c r="F14" s="65" t="s">
        <v>299</v>
      </c>
      <c r="G14" s="85">
        <v>41893</v>
      </c>
      <c r="H14" s="126" t="s">
        <v>267</v>
      </c>
      <c r="I14" s="126">
        <f>A14</f>
        <v>3</v>
      </c>
      <c r="J14" s="65" t="s">
        <v>432</v>
      </c>
      <c r="K14" s="126" t="s">
        <v>81</v>
      </c>
      <c r="L14" s="59" t="s">
        <v>50</v>
      </c>
      <c r="M14" s="59" t="s">
        <v>20</v>
      </c>
      <c r="N14" s="64">
        <v>119</v>
      </c>
    </row>
    <row r="15" spans="1:14" s="60" customFormat="1" ht="62" x14ac:dyDescent="0.35">
      <c r="A15" s="61">
        <f>IF(OR(B15=0,B15=" ")," ",SUBTOTAL(3,B$11:B$106)-SUBTOTAL(3,B15:B109))</f>
        <v>4</v>
      </c>
      <c r="B15" s="65" t="s">
        <v>244</v>
      </c>
      <c r="C15" s="65" t="s">
        <v>312</v>
      </c>
      <c r="D15" s="65" t="s">
        <v>146</v>
      </c>
      <c r="E15" s="126" t="s">
        <v>147</v>
      </c>
      <c r="F15" s="65" t="s">
        <v>314</v>
      </c>
      <c r="G15" s="85">
        <v>41893</v>
      </c>
      <c r="H15" s="126" t="s">
        <v>272</v>
      </c>
      <c r="I15" s="126">
        <f>A15</f>
        <v>4</v>
      </c>
      <c r="J15" s="65" t="s">
        <v>349</v>
      </c>
      <c r="K15" s="126" t="s">
        <v>317</v>
      </c>
      <c r="L15" s="59" t="s">
        <v>50</v>
      </c>
      <c r="M15" s="59" t="s">
        <v>20</v>
      </c>
      <c r="N15" s="64">
        <v>246</v>
      </c>
    </row>
    <row r="16" spans="1:14" s="60" customFormat="1" ht="46.5" x14ac:dyDescent="0.35">
      <c r="A16" s="61">
        <f>IF(OR(B16=0,B16=" ")," ",SUBTOTAL(3,B$11:B$106)-SUBTOTAL(3,B16:B110))</f>
        <v>5</v>
      </c>
      <c r="B16" s="65" t="s">
        <v>310</v>
      </c>
      <c r="C16" s="65" t="s">
        <v>313</v>
      </c>
      <c r="D16" s="65" t="s">
        <v>146</v>
      </c>
      <c r="E16" s="126" t="s">
        <v>147</v>
      </c>
      <c r="F16" s="65" t="s">
        <v>315</v>
      </c>
      <c r="G16" s="85">
        <v>41893</v>
      </c>
      <c r="H16" s="126" t="s">
        <v>272</v>
      </c>
      <c r="I16" s="126">
        <f>A16</f>
        <v>5</v>
      </c>
      <c r="J16" s="65" t="s">
        <v>350</v>
      </c>
      <c r="K16" s="126" t="s">
        <v>316</v>
      </c>
      <c r="L16" s="59" t="s">
        <v>50</v>
      </c>
      <c r="M16" s="59" t="s">
        <v>20</v>
      </c>
      <c r="N16" s="64">
        <v>135</v>
      </c>
    </row>
    <row r="18" spans="14:14" ht="15.5" x14ac:dyDescent="0.35">
      <c r="N18" s="84">
        <f>SUM(N12:N16)</f>
        <v>698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"/>
  <sheetViews>
    <sheetView topLeftCell="A19" zoomScale="80" zoomScaleNormal="80" workbookViewId="0">
      <selection activeCell="H21" sqref="H21"/>
    </sheetView>
  </sheetViews>
  <sheetFormatPr defaultRowHeight="14.5" x14ac:dyDescent="0.35"/>
  <cols>
    <col min="1" max="1" width="5" customWidth="1"/>
    <col min="2" max="2" width="20.453125" customWidth="1"/>
    <col min="3" max="3" width="30.453125" customWidth="1"/>
    <col min="4" max="4" width="18.7265625" customWidth="1"/>
    <col min="5" max="5" width="16.7265625" customWidth="1"/>
    <col min="6" max="6" width="4.54296875" hidden="1" customWidth="1"/>
    <col min="7" max="7" width="6.26953125" customWidth="1"/>
    <col min="8" max="8" width="20.54296875" customWidth="1"/>
    <col min="9" max="9" width="6.54296875" customWidth="1"/>
    <col min="10" max="10" width="15.1796875" style="63" customWidth="1"/>
    <col min="11" max="12" width="6.7265625" style="63" customWidth="1"/>
    <col min="13" max="13" width="11.453125" customWidth="1"/>
    <col min="14" max="14" width="18.7265625" customWidth="1"/>
    <col min="15" max="16" width="11.7265625" hidden="1" customWidth="1"/>
  </cols>
  <sheetData>
    <row r="1" spans="1:17" x14ac:dyDescent="0.35">
      <c r="A1" s="1"/>
      <c r="B1" s="1"/>
      <c r="C1" s="1"/>
      <c r="D1" s="1"/>
      <c r="E1" s="1"/>
      <c r="F1" s="4"/>
      <c r="G1" s="1"/>
      <c r="H1" s="1"/>
      <c r="I1" s="1"/>
      <c r="J1" s="72"/>
      <c r="K1" s="77"/>
      <c r="L1" s="73"/>
      <c r="M1" s="7" t="s">
        <v>405</v>
      </c>
      <c r="N1" s="7"/>
      <c r="O1" s="7"/>
      <c r="P1" s="1"/>
      <c r="Q1" s="1"/>
    </row>
    <row r="2" spans="1:17" x14ac:dyDescent="0.35">
      <c r="A2" s="1"/>
      <c r="B2" s="1"/>
      <c r="C2" s="1"/>
      <c r="D2" s="1"/>
      <c r="E2" s="1"/>
      <c r="F2" s="4"/>
      <c r="G2" s="1"/>
      <c r="H2" s="1"/>
      <c r="I2" s="1"/>
      <c r="J2" s="72"/>
      <c r="K2" s="77"/>
      <c r="L2" s="73"/>
      <c r="M2" s="7" t="s">
        <v>1</v>
      </c>
      <c r="N2" s="7"/>
      <c r="O2" s="7"/>
      <c r="P2" s="1"/>
      <c r="Q2" s="1"/>
    </row>
    <row r="3" spans="1:17" x14ac:dyDescent="0.35">
      <c r="A3" s="1"/>
      <c r="B3" s="1"/>
      <c r="C3" s="1"/>
      <c r="D3" s="1"/>
      <c r="E3" s="1"/>
      <c r="F3" s="4"/>
      <c r="G3" s="1"/>
      <c r="H3" s="1"/>
      <c r="I3" s="1"/>
      <c r="J3" s="72"/>
      <c r="K3" s="77"/>
      <c r="L3" s="73"/>
      <c r="M3" s="112" t="s">
        <v>510</v>
      </c>
      <c r="N3" s="112"/>
      <c r="O3" s="7"/>
      <c r="P3" s="1"/>
      <c r="Q3" s="1"/>
    </row>
    <row r="4" spans="1:17" x14ac:dyDescent="0.35">
      <c r="A4" s="1"/>
      <c r="B4" s="1"/>
      <c r="C4" s="1"/>
      <c r="D4" s="1"/>
      <c r="E4" s="1"/>
      <c r="F4" s="4"/>
      <c r="G4" s="1"/>
      <c r="H4" s="1"/>
      <c r="I4" s="1"/>
      <c r="J4" s="72"/>
      <c r="K4" s="77"/>
      <c r="L4" s="77"/>
      <c r="M4" s="1"/>
      <c r="N4" s="1"/>
      <c r="O4" s="1"/>
      <c r="P4" s="1"/>
      <c r="Q4" s="1"/>
    </row>
    <row r="5" spans="1:17" x14ac:dyDescent="0.35">
      <c r="A5" s="1"/>
      <c r="B5" s="1"/>
      <c r="C5" s="1"/>
      <c r="D5" s="1"/>
      <c r="E5" s="1"/>
      <c r="F5" s="4"/>
      <c r="G5" s="1"/>
      <c r="H5" s="1"/>
      <c r="I5" s="1"/>
      <c r="J5" s="73"/>
      <c r="K5" s="77"/>
      <c r="L5" s="77"/>
      <c r="M5" s="1"/>
      <c r="N5" s="1"/>
      <c r="O5" s="1"/>
      <c r="P5" s="1"/>
      <c r="Q5" s="1"/>
    </row>
    <row r="6" spans="1:17" ht="17.5" x14ac:dyDescent="0.35">
      <c r="A6" s="9"/>
      <c r="B6" s="9"/>
      <c r="C6" s="9"/>
      <c r="G6" s="9"/>
      <c r="H6" s="9"/>
      <c r="I6" s="9"/>
      <c r="J6" s="74"/>
      <c r="K6" s="49"/>
      <c r="L6" s="78"/>
      <c r="M6" s="10"/>
      <c r="N6" s="10"/>
      <c r="O6" s="10"/>
      <c r="P6" s="9"/>
      <c r="Q6" s="9"/>
    </row>
    <row r="7" spans="1:17" ht="17.5" x14ac:dyDescent="0.35">
      <c r="A7" s="13"/>
      <c r="B7" s="14"/>
      <c r="C7" s="10" t="s">
        <v>2</v>
      </c>
      <c r="D7" s="10"/>
      <c r="E7" s="10"/>
      <c r="G7" s="13"/>
      <c r="H7" s="14"/>
      <c r="I7" s="14"/>
      <c r="J7" s="75"/>
      <c r="K7" s="55"/>
      <c r="L7" s="10" t="s">
        <v>2</v>
      </c>
      <c r="M7" s="10"/>
      <c r="N7" s="16"/>
      <c r="O7" s="16"/>
      <c r="P7" s="9"/>
      <c r="Q7" s="9"/>
    </row>
    <row r="8" spans="1:17" ht="15.5" x14ac:dyDescent="0.35">
      <c r="A8" s="19"/>
      <c r="B8" s="19"/>
      <c r="C8" s="15" t="s">
        <v>397</v>
      </c>
      <c r="D8" s="15"/>
      <c r="E8" s="15"/>
      <c r="G8" s="19"/>
      <c r="H8" s="19"/>
      <c r="I8" s="19"/>
      <c r="J8" s="75"/>
      <c r="K8" s="50"/>
      <c r="L8" s="15" t="s">
        <v>397</v>
      </c>
      <c r="M8" s="15"/>
      <c r="N8" s="20"/>
      <c r="O8" s="20"/>
      <c r="P8" s="9"/>
      <c r="Q8" s="9"/>
    </row>
    <row r="9" spans="1:17" ht="15.5" x14ac:dyDescent="0.35">
      <c r="C9" s="20" t="s">
        <v>485</v>
      </c>
      <c r="D9" s="20"/>
      <c r="E9" s="20"/>
      <c r="L9" s="20" t="s">
        <v>485</v>
      </c>
      <c r="M9" s="20"/>
    </row>
    <row r="11" spans="1:17" s="54" customFormat="1" ht="96" customHeight="1" x14ac:dyDescent="0.35">
      <c r="A11" s="27" t="s">
        <v>4</v>
      </c>
      <c r="B11" s="28" t="s">
        <v>5</v>
      </c>
      <c r="C11" s="28" t="s">
        <v>289</v>
      </c>
      <c r="D11" s="31" t="s">
        <v>6</v>
      </c>
      <c r="E11" s="28" t="s">
        <v>395</v>
      </c>
      <c r="F11" s="29" t="s">
        <v>10</v>
      </c>
      <c r="G11" s="27" t="s">
        <v>4</v>
      </c>
      <c r="H11" s="28" t="s">
        <v>7</v>
      </c>
      <c r="I11" s="28" t="s">
        <v>288</v>
      </c>
      <c r="J11" s="51" t="s">
        <v>396</v>
      </c>
      <c r="K11" s="51" t="s">
        <v>304</v>
      </c>
      <c r="L11" s="51" t="s">
        <v>290</v>
      </c>
      <c r="M11" s="28" t="s">
        <v>14</v>
      </c>
      <c r="N11" s="28" t="s">
        <v>292</v>
      </c>
      <c r="O11" s="52" t="s">
        <v>13</v>
      </c>
      <c r="P11" s="52" t="s">
        <v>274</v>
      </c>
      <c r="Q11" s="53"/>
    </row>
    <row r="12" spans="1:17" ht="45" customHeight="1" x14ac:dyDescent="0.35">
      <c r="A12" s="32">
        <v>1</v>
      </c>
      <c r="B12" s="34" t="s">
        <v>331</v>
      </c>
      <c r="C12" s="34" t="s">
        <v>332</v>
      </c>
      <c r="D12" s="87" t="s">
        <v>402</v>
      </c>
      <c r="E12" s="95" t="s">
        <v>412</v>
      </c>
      <c r="F12" s="34"/>
      <c r="G12" s="35">
        <v>1</v>
      </c>
      <c r="H12" s="34" t="s">
        <v>90</v>
      </c>
      <c r="I12" s="87" t="s">
        <v>89</v>
      </c>
      <c r="J12" s="88">
        <v>40794</v>
      </c>
      <c r="K12" s="87" t="s">
        <v>65</v>
      </c>
      <c r="L12" s="87" t="s">
        <v>333</v>
      </c>
      <c r="M12" s="34" t="s">
        <v>51</v>
      </c>
      <c r="N12" s="34" t="s">
        <v>293</v>
      </c>
      <c r="O12" s="44" t="s">
        <v>92</v>
      </c>
      <c r="P12" s="44"/>
    </row>
    <row r="13" spans="1:17" ht="42" x14ac:dyDescent="0.35">
      <c r="A13" s="32">
        <f t="shared" ref="A13:A20" si="0">IF(OR(B13=0,B13=" ")," ",SUBTOTAL(3,B$10:B$113)-SUBTOTAL(3,B13:B124))</f>
        <v>2</v>
      </c>
      <c r="B13" s="34" t="s">
        <v>104</v>
      </c>
      <c r="C13" s="34" t="s">
        <v>441</v>
      </c>
      <c r="D13" s="87" t="s">
        <v>516</v>
      </c>
      <c r="E13" s="95" t="s">
        <v>413</v>
      </c>
      <c r="F13" s="34"/>
      <c r="G13" s="35">
        <f>IF(OR(H13=0,H13=" ")," ",SUBTOTAL(3,H$10:H$113)-SUBTOTAL(3,H13:H124))</f>
        <v>2</v>
      </c>
      <c r="H13" s="34" t="s">
        <v>106</v>
      </c>
      <c r="I13" s="87" t="s">
        <v>89</v>
      </c>
      <c r="J13" s="88">
        <v>42612</v>
      </c>
      <c r="K13" s="87" t="s">
        <v>59</v>
      </c>
      <c r="L13" s="87" t="s">
        <v>403</v>
      </c>
      <c r="M13" s="34" t="s">
        <v>51</v>
      </c>
      <c r="N13" s="34" t="s">
        <v>293</v>
      </c>
      <c r="O13" s="44" t="s">
        <v>92</v>
      </c>
      <c r="P13" s="44"/>
    </row>
    <row r="14" spans="1:17" ht="28" x14ac:dyDescent="0.35">
      <c r="A14" s="32">
        <f t="shared" si="0"/>
        <v>3</v>
      </c>
      <c r="B14" s="34" t="s">
        <v>336</v>
      </c>
      <c r="C14" s="34" t="s">
        <v>442</v>
      </c>
      <c r="D14" s="87" t="s">
        <v>516</v>
      </c>
      <c r="E14" s="95" t="s">
        <v>413</v>
      </c>
      <c r="F14" s="34"/>
      <c r="G14" s="35">
        <f>IF(OR(H14=0,H14=" ")," ",SUBTOTAL(3,H$10:H$113)-SUBTOTAL(3,H14:H125))</f>
        <v>3</v>
      </c>
      <c r="H14" s="34" t="s">
        <v>108</v>
      </c>
      <c r="I14" s="87" t="s">
        <v>89</v>
      </c>
      <c r="J14" s="88">
        <v>42977</v>
      </c>
      <c r="K14" s="87" t="s">
        <v>59</v>
      </c>
      <c r="L14" s="87" t="s">
        <v>403</v>
      </c>
      <c r="M14" s="34" t="s">
        <v>51</v>
      </c>
      <c r="N14" s="34" t="s">
        <v>293</v>
      </c>
      <c r="O14" s="44" t="s">
        <v>92</v>
      </c>
      <c r="P14" s="44"/>
    </row>
    <row r="15" spans="1:17" ht="28" x14ac:dyDescent="0.35">
      <c r="A15" s="32">
        <f t="shared" si="0"/>
        <v>4</v>
      </c>
      <c r="B15" s="34" t="s">
        <v>112</v>
      </c>
      <c r="C15" s="34" t="s">
        <v>438</v>
      </c>
      <c r="D15" s="87" t="s">
        <v>516</v>
      </c>
      <c r="E15" s="95" t="s">
        <v>413</v>
      </c>
      <c r="F15" s="34"/>
      <c r="G15" s="35">
        <f>IF(OR(H15=0,H15=" ")," ",SUBTOTAL(3,H$10:H$113)-SUBTOTAL(3,H15:H126))</f>
        <v>4</v>
      </c>
      <c r="H15" s="34" t="s">
        <v>114</v>
      </c>
      <c r="I15" s="87" t="s">
        <v>89</v>
      </c>
      <c r="J15" s="88">
        <v>43342</v>
      </c>
      <c r="K15" s="87" t="s">
        <v>65</v>
      </c>
      <c r="L15" s="87" t="s">
        <v>333</v>
      </c>
      <c r="M15" s="34" t="s">
        <v>51</v>
      </c>
      <c r="N15" s="34" t="s">
        <v>293</v>
      </c>
      <c r="O15" s="44" t="s">
        <v>92</v>
      </c>
      <c r="P15" s="44"/>
    </row>
    <row r="16" spans="1:17" ht="42" x14ac:dyDescent="0.35">
      <c r="A16" s="32">
        <f t="shared" si="0"/>
        <v>5</v>
      </c>
      <c r="B16" s="34" t="s">
        <v>337</v>
      </c>
      <c r="C16" s="34" t="s">
        <v>439</v>
      </c>
      <c r="D16" s="87" t="s">
        <v>516</v>
      </c>
      <c r="E16" s="95" t="s">
        <v>413</v>
      </c>
      <c r="F16" s="34"/>
      <c r="G16" s="35">
        <f>IF(OR(H16=0,H16=" ")," ",SUBTOTAL(3,H$10:H$113)-SUBTOTAL(3,H16:H127))</f>
        <v>5</v>
      </c>
      <c r="H16" s="34" t="s">
        <v>117</v>
      </c>
      <c r="I16" s="87" t="s">
        <v>89</v>
      </c>
      <c r="J16" s="88">
        <v>43342</v>
      </c>
      <c r="K16" s="87" t="s">
        <v>17</v>
      </c>
      <c r="L16" s="87" t="s">
        <v>291</v>
      </c>
      <c r="M16" s="34" t="s">
        <v>51</v>
      </c>
      <c r="N16" s="34" t="s">
        <v>293</v>
      </c>
      <c r="O16" s="44" t="s">
        <v>92</v>
      </c>
      <c r="P16" s="44" t="s">
        <v>9</v>
      </c>
    </row>
    <row r="17" spans="1:16" ht="28" x14ac:dyDescent="0.35">
      <c r="A17" s="32">
        <f t="shared" si="0"/>
        <v>6</v>
      </c>
      <c r="B17" s="34" t="s">
        <v>461</v>
      </c>
      <c r="C17" s="34" t="s">
        <v>440</v>
      </c>
      <c r="D17" s="87" t="s">
        <v>402</v>
      </c>
      <c r="E17" s="95" t="s">
        <v>412</v>
      </c>
      <c r="F17" s="34">
        <v>175</v>
      </c>
      <c r="G17" s="35">
        <f t="shared" ref="G17:G23" si="1">A17</f>
        <v>6</v>
      </c>
      <c r="H17" s="34" t="s">
        <v>120</v>
      </c>
      <c r="I17" s="87" t="s">
        <v>89</v>
      </c>
      <c r="J17" s="88">
        <v>43706</v>
      </c>
      <c r="K17" s="87" t="s">
        <v>31</v>
      </c>
      <c r="L17" s="87" t="s">
        <v>334</v>
      </c>
      <c r="M17" s="34" t="s">
        <v>51</v>
      </c>
      <c r="N17" s="34" t="s">
        <v>293</v>
      </c>
      <c r="O17" s="44" t="s">
        <v>92</v>
      </c>
      <c r="P17" s="44" t="s">
        <v>9</v>
      </c>
    </row>
    <row r="18" spans="1:16" ht="28" x14ac:dyDescent="0.35">
      <c r="A18" s="32">
        <f t="shared" si="0"/>
        <v>7</v>
      </c>
      <c r="B18" s="34" t="s">
        <v>119</v>
      </c>
      <c r="C18" s="34" t="s">
        <v>440</v>
      </c>
      <c r="D18" s="87" t="s">
        <v>402</v>
      </c>
      <c r="E18" s="95" t="s">
        <v>412</v>
      </c>
      <c r="F18" s="34"/>
      <c r="G18" s="35">
        <f t="shared" si="1"/>
        <v>7</v>
      </c>
      <c r="H18" s="34" t="s">
        <v>120</v>
      </c>
      <c r="I18" s="87" t="s">
        <v>89</v>
      </c>
      <c r="J18" s="88">
        <v>43342</v>
      </c>
      <c r="K18" s="87" t="s">
        <v>31</v>
      </c>
      <c r="L18" s="87" t="s">
        <v>334</v>
      </c>
      <c r="M18" s="34" t="s">
        <v>51</v>
      </c>
      <c r="N18" s="34" t="s">
        <v>293</v>
      </c>
      <c r="O18" s="44"/>
      <c r="P18" s="44"/>
    </row>
    <row r="19" spans="1:16" ht="42" x14ac:dyDescent="0.35">
      <c r="A19" s="32">
        <f t="shared" si="0"/>
        <v>8</v>
      </c>
      <c r="B19" s="34" t="s">
        <v>128</v>
      </c>
      <c r="C19" s="34" t="s">
        <v>443</v>
      </c>
      <c r="D19" s="87" t="s">
        <v>516</v>
      </c>
      <c r="E19" s="95" t="s">
        <v>413</v>
      </c>
      <c r="F19" s="34">
        <v>65</v>
      </c>
      <c r="G19" s="35">
        <f t="shared" si="1"/>
        <v>8</v>
      </c>
      <c r="H19" s="34" t="s">
        <v>130</v>
      </c>
      <c r="I19" s="87" t="s">
        <v>89</v>
      </c>
      <c r="J19" s="88">
        <v>43706</v>
      </c>
      <c r="K19" s="87" t="s">
        <v>65</v>
      </c>
      <c r="L19" s="87" t="s">
        <v>333</v>
      </c>
      <c r="M19" s="34" t="s">
        <v>51</v>
      </c>
      <c r="N19" s="34" t="s">
        <v>293</v>
      </c>
      <c r="O19" s="44" t="s">
        <v>92</v>
      </c>
      <c r="P19" s="44"/>
    </row>
    <row r="20" spans="1:16" ht="42" x14ac:dyDescent="0.35">
      <c r="A20" s="32">
        <f t="shared" si="0"/>
        <v>9</v>
      </c>
      <c r="B20" s="34" t="s">
        <v>136</v>
      </c>
      <c r="C20" s="34" t="s">
        <v>439</v>
      </c>
      <c r="D20" s="87" t="s">
        <v>411</v>
      </c>
      <c r="E20" s="87" t="s">
        <v>413</v>
      </c>
      <c r="F20" s="34"/>
      <c r="G20" s="35">
        <f t="shared" si="1"/>
        <v>9</v>
      </c>
      <c r="H20" s="34" t="s">
        <v>138</v>
      </c>
      <c r="I20" s="87" t="s">
        <v>89</v>
      </c>
      <c r="J20" s="88">
        <v>41514</v>
      </c>
      <c r="K20" s="87" t="s">
        <v>17</v>
      </c>
      <c r="L20" s="87" t="s">
        <v>291</v>
      </c>
      <c r="M20" s="34" t="s">
        <v>51</v>
      </c>
      <c r="N20" s="34" t="s">
        <v>293</v>
      </c>
      <c r="O20" s="44" t="s">
        <v>92</v>
      </c>
      <c r="P20" s="44"/>
    </row>
    <row r="21" spans="1:16" ht="42" x14ac:dyDescent="0.35">
      <c r="A21" s="32">
        <f>IF(OR(B21=0,B21=" ")," ",SUBTOTAL(3,B$10:B$112)-SUBTOTAL(3,B21:B133))</f>
        <v>10</v>
      </c>
      <c r="B21" s="34" t="s">
        <v>287</v>
      </c>
      <c r="C21" s="34" t="s">
        <v>157</v>
      </c>
      <c r="D21" s="87" t="s">
        <v>402</v>
      </c>
      <c r="E21" s="87" t="s">
        <v>412</v>
      </c>
      <c r="F21" s="34">
        <v>248</v>
      </c>
      <c r="G21" s="35">
        <f t="shared" si="1"/>
        <v>10</v>
      </c>
      <c r="H21" s="34" t="s">
        <v>515</v>
      </c>
      <c r="I21" s="87" t="s">
        <v>153</v>
      </c>
      <c r="J21" s="88">
        <v>41160</v>
      </c>
      <c r="K21" s="87" t="s">
        <v>17</v>
      </c>
      <c r="L21" s="87" t="s">
        <v>291</v>
      </c>
      <c r="M21" s="34" t="s">
        <v>51</v>
      </c>
      <c r="N21" s="34" t="s">
        <v>293</v>
      </c>
      <c r="O21" s="44"/>
      <c r="P21" s="44"/>
    </row>
    <row r="22" spans="1:16" ht="28" x14ac:dyDescent="0.35">
      <c r="A22" s="32">
        <f>IF(OR(B22=0,B22=" ")," ",SUBTOTAL(3,B$10:B$112)-SUBTOTAL(3,B22:B134))</f>
        <v>11</v>
      </c>
      <c r="B22" s="34" t="s">
        <v>164</v>
      </c>
      <c r="C22" s="34" t="s">
        <v>165</v>
      </c>
      <c r="D22" s="87" t="s">
        <v>402</v>
      </c>
      <c r="E22" s="87" t="s">
        <v>412</v>
      </c>
      <c r="F22" s="34">
        <v>29</v>
      </c>
      <c r="G22" s="35">
        <f t="shared" si="1"/>
        <v>11</v>
      </c>
      <c r="H22" s="34" t="s">
        <v>169</v>
      </c>
      <c r="I22" s="87" t="s">
        <v>153</v>
      </c>
      <c r="J22" s="88">
        <v>40794</v>
      </c>
      <c r="K22" s="87" t="s">
        <v>17</v>
      </c>
      <c r="L22" s="87" t="s">
        <v>291</v>
      </c>
      <c r="M22" s="34" t="s">
        <v>51</v>
      </c>
      <c r="N22" s="34" t="s">
        <v>293</v>
      </c>
      <c r="O22" s="44" t="s">
        <v>92</v>
      </c>
      <c r="P22" s="44"/>
    </row>
    <row r="23" spans="1:16" ht="28" x14ac:dyDescent="0.35">
      <c r="A23" s="32">
        <f>IF(OR(B23=0,B23=" ")," ",SUBTOTAL(3,B$10:B$113)-SUBTOTAL(3,B23:B137))</f>
        <v>12</v>
      </c>
      <c r="B23" s="34" t="s">
        <v>434</v>
      </c>
      <c r="C23" s="34" t="s">
        <v>364</v>
      </c>
      <c r="D23" s="87" t="s">
        <v>516</v>
      </c>
      <c r="E23" s="87" t="s">
        <v>413</v>
      </c>
      <c r="F23" s="34"/>
      <c r="G23" s="35">
        <f t="shared" si="1"/>
        <v>12</v>
      </c>
      <c r="H23" s="34" t="s">
        <v>190</v>
      </c>
      <c r="I23" s="87" t="s">
        <v>189</v>
      </c>
      <c r="J23" s="88">
        <v>40794</v>
      </c>
      <c r="K23" s="87" t="s">
        <v>65</v>
      </c>
      <c r="L23" s="87" t="s">
        <v>333</v>
      </c>
      <c r="M23" s="34" t="s">
        <v>51</v>
      </c>
      <c r="N23" s="33" t="s">
        <v>293</v>
      </c>
      <c r="O23" s="44" t="s">
        <v>92</v>
      </c>
      <c r="P23" s="44" t="s">
        <v>275</v>
      </c>
    </row>
    <row r="24" spans="1:16" x14ac:dyDescent="0.35">
      <c r="F24" s="42" t="s">
        <v>266</v>
      </c>
    </row>
  </sheetData>
  <autoFilter ref="A11:P24" xr:uid="{00000000-0009-0000-0000-000002000000}">
    <sortState xmlns:xlrd2="http://schemas.microsoft.com/office/spreadsheetml/2017/richdata2" ref="A14:R36">
      <sortCondition ref="I14:I36"/>
      <sortCondition ref="H14:H36"/>
      <sortCondition ref="B14:B36"/>
    </sortState>
  </autoFilter>
  <pageMargins left="0.62992125984251968" right="0.23622047244094491" top="0.35433070866141736" bottom="0.35433070866141736" header="0.11811023622047245" footer="0.11811023622047245"/>
  <pageSetup paperSize="9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topLeftCell="A16" zoomScale="80" zoomScaleNormal="80" workbookViewId="0">
      <selection activeCell="M12" sqref="M12:M16"/>
    </sheetView>
  </sheetViews>
  <sheetFormatPr defaultRowHeight="14.5" x14ac:dyDescent="0.35"/>
  <cols>
    <col min="1" max="1" width="4.26953125" style="63" customWidth="1"/>
    <col min="2" max="2" width="12" customWidth="1"/>
    <col min="3" max="3" width="21.26953125" customWidth="1"/>
    <col min="4" max="4" width="17.54296875" customWidth="1"/>
    <col min="5" max="5" width="11.54296875" style="69" customWidth="1"/>
    <col min="6" max="6" width="18.26953125" customWidth="1"/>
    <col min="7" max="7" width="12.26953125" style="69" customWidth="1"/>
    <col min="8" max="8" width="5.453125" style="63" customWidth="1"/>
    <col min="9" max="9" width="12.453125" customWidth="1"/>
    <col min="10" max="10" width="7.7265625" style="69" customWidth="1"/>
    <col min="11" max="11" width="26.26953125" customWidth="1"/>
    <col min="12" max="12" width="15" customWidth="1"/>
    <col min="13" max="13" width="10.7265625" style="69" customWidth="1"/>
    <col min="14" max="14" width="18.26953125" customWidth="1"/>
    <col min="15" max="15" width="12.453125" hidden="1" customWidth="1"/>
  </cols>
  <sheetData>
    <row r="1" spans="1:15" x14ac:dyDescent="0.35">
      <c r="A1" s="72"/>
      <c r="B1" s="1"/>
      <c r="C1" s="1"/>
      <c r="D1" s="1"/>
      <c r="E1" s="67"/>
      <c r="F1" s="1"/>
      <c r="G1" s="67"/>
      <c r="H1" s="62"/>
      <c r="I1" s="5"/>
      <c r="J1" s="67"/>
      <c r="K1" s="5"/>
      <c r="L1" s="7"/>
      <c r="M1" s="7" t="s">
        <v>409</v>
      </c>
      <c r="N1" s="89">
        <v>4</v>
      </c>
      <c r="O1" s="1"/>
    </row>
    <row r="2" spans="1:15" x14ac:dyDescent="0.35">
      <c r="A2" s="72"/>
      <c r="B2" s="1"/>
      <c r="C2" s="1"/>
      <c r="D2" s="1"/>
      <c r="E2" s="67"/>
      <c r="F2" s="1"/>
      <c r="G2" s="67"/>
      <c r="H2" s="62"/>
      <c r="I2" s="5"/>
      <c r="J2" s="67"/>
      <c r="K2" s="5"/>
      <c r="L2" s="7"/>
      <c r="M2" s="7" t="s">
        <v>1</v>
      </c>
      <c r="N2" s="7"/>
      <c r="O2" s="1"/>
    </row>
    <row r="3" spans="1:15" x14ac:dyDescent="0.35">
      <c r="A3" s="72"/>
      <c r="B3" s="1"/>
      <c r="C3" s="1"/>
      <c r="D3" s="1"/>
      <c r="E3" s="67"/>
      <c r="F3" s="1"/>
      <c r="G3" s="67"/>
      <c r="H3" s="62"/>
      <c r="I3" s="5"/>
      <c r="J3" s="71"/>
      <c r="K3" s="5"/>
      <c r="L3" s="7"/>
      <c r="M3" s="112" t="s">
        <v>510</v>
      </c>
      <c r="N3" s="112"/>
      <c r="O3" s="1"/>
    </row>
    <row r="4" spans="1:15" x14ac:dyDescent="0.35">
      <c r="A4" s="72"/>
      <c r="B4" s="1"/>
      <c r="C4" s="1"/>
      <c r="D4" s="1"/>
      <c r="E4" s="67"/>
      <c r="F4" s="1"/>
      <c r="G4" s="68"/>
      <c r="H4" s="62"/>
      <c r="I4" s="5"/>
      <c r="J4" s="67"/>
      <c r="K4" s="5"/>
      <c r="L4" s="7"/>
      <c r="M4" s="70"/>
      <c r="N4" s="1"/>
      <c r="O4" s="1"/>
    </row>
    <row r="5" spans="1:15" ht="17.5" x14ac:dyDescent="0.35">
      <c r="E5" s="10" t="s">
        <v>300</v>
      </c>
      <c r="K5" s="10" t="s">
        <v>300</v>
      </c>
      <c r="L5" s="7"/>
    </row>
    <row r="6" spans="1:15" ht="15" x14ac:dyDescent="0.35">
      <c r="E6" s="15" t="s">
        <v>301</v>
      </c>
      <c r="K6" s="15" t="s">
        <v>406</v>
      </c>
      <c r="L6" s="7"/>
    </row>
    <row r="7" spans="1:15" ht="15.5" x14ac:dyDescent="0.35">
      <c r="E7" s="20" t="s">
        <v>485</v>
      </c>
      <c r="K7" s="20" t="s">
        <v>485</v>
      </c>
      <c r="L7" s="7"/>
    </row>
    <row r="8" spans="1:15" ht="15.5" x14ac:dyDescent="0.35">
      <c r="E8" s="56"/>
      <c r="L8" s="7"/>
    </row>
    <row r="9" spans="1:15" ht="15.5" x14ac:dyDescent="0.35">
      <c r="E9" s="56"/>
      <c r="L9" s="7"/>
    </row>
    <row r="11" spans="1:15" s="58" customFormat="1" ht="63" x14ac:dyDescent="0.35">
      <c r="A11" s="101" t="s">
        <v>302</v>
      </c>
      <c r="B11" s="76" t="s">
        <v>5</v>
      </c>
      <c r="C11" s="76" t="s">
        <v>289</v>
      </c>
      <c r="D11" s="76" t="s">
        <v>6</v>
      </c>
      <c r="E11" s="76" t="s">
        <v>303</v>
      </c>
      <c r="F11" s="76" t="s">
        <v>7</v>
      </c>
      <c r="G11" s="28" t="s">
        <v>396</v>
      </c>
      <c r="H11" s="76" t="s">
        <v>302</v>
      </c>
      <c r="I11" s="76" t="s">
        <v>5</v>
      </c>
      <c r="J11" s="57" t="s">
        <v>304</v>
      </c>
      <c r="K11" s="81" t="s">
        <v>348</v>
      </c>
      <c r="L11" s="76" t="s">
        <v>14</v>
      </c>
      <c r="M11" s="76" t="s">
        <v>270</v>
      </c>
      <c r="N11" s="76" t="s">
        <v>13</v>
      </c>
      <c r="O11" s="79" t="s">
        <v>318</v>
      </c>
    </row>
    <row r="12" spans="1:15" ht="46.5" x14ac:dyDescent="0.35">
      <c r="A12" s="32">
        <f>IF(OR(B12=0,B12=" ")," ",SUBTOTAL(3,B$11:B$106)-SUBTOTAL(3,B12:B109))</f>
        <v>1</v>
      </c>
      <c r="B12" s="65" t="s">
        <v>321</v>
      </c>
      <c r="C12" s="65" t="s">
        <v>323</v>
      </c>
      <c r="D12" s="65" t="s">
        <v>324</v>
      </c>
      <c r="E12" s="126" t="s">
        <v>325</v>
      </c>
      <c r="F12" s="65" t="s">
        <v>326</v>
      </c>
      <c r="G12" s="85">
        <v>41529</v>
      </c>
      <c r="H12" s="35">
        <f>A12</f>
        <v>1</v>
      </c>
      <c r="I12" s="65" t="s">
        <v>321</v>
      </c>
      <c r="J12" s="126" t="s">
        <v>329</v>
      </c>
      <c r="K12" s="65" t="s">
        <v>327</v>
      </c>
      <c r="L12" s="65" t="s">
        <v>20</v>
      </c>
      <c r="M12" s="126" t="s">
        <v>518</v>
      </c>
      <c r="N12" s="59" t="s">
        <v>50</v>
      </c>
      <c r="O12" s="64">
        <v>12</v>
      </c>
    </row>
    <row r="13" spans="1:15" ht="46.5" x14ac:dyDescent="0.35">
      <c r="A13" s="32">
        <f>IF(OR(B13=0,B13=" ")," ",SUBTOTAL(3,B$11:B$106)-SUBTOTAL(3,B13:B110))</f>
        <v>2</v>
      </c>
      <c r="B13" s="65" t="s">
        <v>322</v>
      </c>
      <c r="C13" s="65" t="s">
        <v>323</v>
      </c>
      <c r="D13" s="65" t="s">
        <v>324</v>
      </c>
      <c r="E13" s="126" t="s">
        <v>325</v>
      </c>
      <c r="F13" s="65" t="s">
        <v>326</v>
      </c>
      <c r="G13" s="85">
        <v>41529</v>
      </c>
      <c r="H13" s="35">
        <f>A13</f>
        <v>2</v>
      </c>
      <c r="I13" s="65" t="s">
        <v>322</v>
      </c>
      <c r="J13" s="126" t="s">
        <v>329</v>
      </c>
      <c r="K13" s="65" t="s">
        <v>327</v>
      </c>
      <c r="L13" s="65" t="s">
        <v>20</v>
      </c>
      <c r="M13" s="126" t="s">
        <v>330</v>
      </c>
      <c r="N13" s="59" t="s">
        <v>50</v>
      </c>
      <c r="O13" s="64">
        <v>12</v>
      </c>
    </row>
    <row r="14" spans="1:15" ht="77.5" x14ac:dyDescent="0.35">
      <c r="A14" s="32">
        <f>IF(OR(B14=0,B14=" ")," ",SUBTOTAL(3,B$11:B$106)-SUBTOTAL(3,B14:B112))</f>
        <v>3</v>
      </c>
      <c r="B14" s="65" t="s">
        <v>320</v>
      </c>
      <c r="C14" s="65" t="s">
        <v>323</v>
      </c>
      <c r="D14" s="65" t="s">
        <v>324</v>
      </c>
      <c r="E14" s="126" t="s">
        <v>325</v>
      </c>
      <c r="F14" s="65" t="s">
        <v>326</v>
      </c>
      <c r="G14" s="85">
        <v>41529</v>
      </c>
      <c r="H14" s="35">
        <f>A14</f>
        <v>3</v>
      </c>
      <c r="I14" s="65" t="s">
        <v>320</v>
      </c>
      <c r="J14" s="126" t="s">
        <v>328</v>
      </c>
      <c r="K14" s="65" t="s">
        <v>400</v>
      </c>
      <c r="L14" s="65" t="s">
        <v>20</v>
      </c>
      <c r="M14" s="126" t="s">
        <v>330</v>
      </c>
      <c r="N14" s="59" t="s">
        <v>50</v>
      </c>
      <c r="O14" s="64">
        <v>60</v>
      </c>
    </row>
    <row r="15" spans="1:15" ht="139.5" x14ac:dyDescent="0.35">
      <c r="A15" s="32">
        <f>IF(OR(B15=0,B15=" ")," ",SUBTOTAL(3,B$11:B$106)-SUBTOTAL(3,B15:B114))</f>
        <v>4</v>
      </c>
      <c r="B15" s="65" t="s">
        <v>338</v>
      </c>
      <c r="C15" s="65" t="s">
        <v>323</v>
      </c>
      <c r="D15" s="65" t="s">
        <v>324</v>
      </c>
      <c r="E15" s="126" t="s">
        <v>339</v>
      </c>
      <c r="F15" s="66" t="s">
        <v>340</v>
      </c>
      <c r="G15" s="85">
        <v>41529</v>
      </c>
      <c r="H15" s="35">
        <f>A15</f>
        <v>4</v>
      </c>
      <c r="I15" s="65" t="s">
        <v>338</v>
      </c>
      <c r="J15" s="126" t="s">
        <v>401</v>
      </c>
      <c r="K15" s="128" t="s">
        <v>475</v>
      </c>
      <c r="L15" s="128" t="s">
        <v>20</v>
      </c>
      <c r="M15" s="129" t="s">
        <v>330</v>
      </c>
      <c r="N15" s="106" t="s">
        <v>50</v>
      </c>
      <c r="O15" s="64">
        <v>165</v>
      </c>
    </row>
    <row r="16" spans="1:15" ht="46.5" x14ac:dyDescent="0.35">
      <c r="A16" s="32">
        <f>IF(OR(B16=0,B16=" ")," ",SUBTOTAL(3,B$11:B$106)-SUBTOTAL(3,B16:B115))</f>
        <v>5</v>
      </c>
      <c r="B16" s="65" t="s">
        <v>338</v>
      </c>
      <c r="C16" s="65" t="s">
        <v>323</v>
      </c>
      <c r="D16" s="65" t="s">
        <v>324</v>
      </c>
      <c r="E16" s="126" t="s">
        <v>339</v>
      </c>
      <c r="F16" s="65" t="s">
        <v>341</v>
      </c>
      <c r="G16" s="85">
        <v>41529</v>
      </c>
      <c r="H16" s="35">
        <f>A16</f>
        <v>5</v>
      </c>
      <c r="I16" s="65" t="s">
        <v>338</v>
      </c>
      <c r="J16" s="126" t="s">
        <v>329</v>
      </c>
      <c r="K16" s="128" t="s">
        <v>342</v>
      </c>
      <c r="L16" s="128" t="s">
        <v>20</v>
      </c>
      <c r="M16" s="129" t="s">
        <v>330</v>
      </c>
      <c r="N16" s="106" t="s">
        <v>50</v>
      </c>
      <c r="O16" s="64">
        <v>40</v>
      </c>
    </row>
    <row r="18" spans="15:15" ht="18.5" x14ac:dyDescent="0.45">
      <c r="O18" s="86">
        <f>SUM(O12:O16)</f>
        <v>289</v>
      </c>
    </row>
  </sheetData>
  <autoFilter ref="A11:O18" xr:uid="{00000000-0009-0000-0000-000003000000}">
    <sortState xmlns:xlrd2="http://schemas.microsoft.com/office/spreadsheetml/2017/richdata2" ref="A12:T22">
      <sortCondition ref="E12:E22"/>
      <sortCondition ref="F12:F22"/>
      <sortCondition ref="B12:B22"/>
    </sortState>
  </autoFilter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/>
  </sheetViews>
  <sheetFormatPr defaultRowHeight="14.5" x14ac:dyDescent="0.35"/>
  <cols>
    <col min="1" max="1" width="59" customWidth="1"/>
  </cols>
  <sheetData>
    <row r="1" spans="1:2" x14ac:dyDescent="0.35">
      <c r="A1" s="100" t="s">
        <v>462</v>
      </c>
      <c r="B1" t="s">
        <v>16</v>
      </c>
    </row>
    <row r="2" spans="1:2" x14ac:dyDescent="0.35">
      <c r="A2" s="100" t="s">
        <v>463</v>
      </c>
      <c r="B2" t="s">
        <v>46</v>
      </c>
    </row>
    <row r="3" spans="1:2" x14ac:dyDescent="0.35">
      <c r="A3" s="100" t="s">
        <v>464</v>
      </c>
      <c r="B3" t="s">
        <v>196</v>
      </c>
    </row>
    <row r="4" spans="1:2" x14ac:dyDescent="0.35">
      <c r="A4" s="100" t="s">
        <v>465</v>
      </c>
      <c r="B4" t="s">
        <v>147</v>
      </c>
    </row>
    <row r="5" spans="1:2" x14ac:dyDescent="0.35">
      <c r="A5" s="100" t="s">
        <v>466</v>
      </c>
      <c r="B5" t="s">
        <v>89</v>
      </c>
    </row>
    <row r="6" spans="1:2" x14ac:dyDescent="0.35">
      <c r="A6" s="100" t="s">
        <v>467</v>
      </c>
      <c r="B6" t="s">
        <v>153</v>
      </c>
    </row>
    <row r="7" spans="1:2" x14ac:dyDescent="0.35">
      <c r="A7" s="100" t="s">
        <v>468</v>
      </c>
      <c r="B7" t="s">
        <v>189</v>
      </c>
    </row>
    <row r="8" spans="1:2" x14ac:dyDescent="0.35">
      <c r="A8" s="100" t="s">
        <v>469</v>
      </c>
      <c r="B8" t="s">
        <v>473</v>
      </c>
    </row>
    <row r="9" spans="1:2" x14ac:dyDescent="0.35">
      <c r="A9" s="100" t="s">
        <v>470</v>
      </c>
      <c r="B9" t="s">
        <v>207</v>
      </c>
    </row>
    <row r="10" spans="1:2" x14ac:dyDescent="0.35">
      <c r="A10" s="100" t="s">
        <v>471</v>
      </c>
      <c r="B10" t="s">
        <v>474</v>
      </c>
    </row>
    <row r="11" spans="1:2" x14ac:dyDescent="0.35">
      <c r="A11" s="100" t="s">
        <v>472</v>
      </c>
      <c r="B1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</vt:lpstr>
      <vt:lpstr>Предпроф</vt:lpstr>
      <vt:lpstr>ФГОС</vt:lpstr>
      <vt:lpstr>ПРОФ</vt:lpstr>
      <vt:lpstr>Отделы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АВК</dc:creator>
  <cp:lastModifiedBy>Русева Ольга</cp:lastModifiedBy>
  <cp:lastPrinted>2019-09-04T09:29:40Z</cp:lastPrinted>
  <dcterms:created xsi:type="dcterms:W3CDTF">2018-08-10T04:45:31Z</dcterms:created>
  <dcterms:modified xsi:type="dcterms:W3CDTF">2021-02-24T08:46:53Z</dcterms:modified>
</cp:coreProperties>
</file>